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"/>
    </mc:Choice>
  </mc:AlternateContent>
  <xr:revisionPtr revIDLastSave="0" documentId="13_ncr:1_{175320F6-34E5-4D76-A7EA-5BF74E7A43C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C77" i="6" s="1"/>
  <c r="B13" i="6"/>
  <c r="B77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C5" i="6"/>
  <c r="B5" i="6"/>
  <c r="G5" i="6" l="1"/>
  <c r="D13" i="6"/>
  <c r="G13" i="6" s="1"/>
  <c r="G77" i="6" l="1"/>
  <c r="D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<sst xmlns="http://schemas.openxmlformats.org/spreadsheetml/2006/main" count="85" uniqueCount="85">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</sst>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3" fontId="6" fillId="0" borderId="12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6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workbookViewId="0">
      <selection activeCell="E82" sqref="E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4"/>
      <c r="B2" s="7" t="s">
        <v>0</v>
      </c>
      <c r="C2" s="8"/>
      <c r="D2" s="8"/>
      <c r="E2" s="8"/>
      <c r="F2" s="9"/>
      <c r="G2" s="22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>SUM(B6:B12)</f>
        <v>9684570.0099999998</v>
      </c>
      <c r="C5" s="14">
        <f>SUM(C6:C12)</f>
        <v>1638484.9100000001</v>
      </c>
      <c r="D5" s="14">
        <f>B5+C5</f>
        <v>11323054.92</v>
      </c>
      <c r="E5" s="14">
        <f>SUM(E6:E12)</f>
        <v>9279328.2300000004</v>
      </c>
      <c r="F5" s="14">
        <f>SUM(F6:F12)</f>
        <v>9279328.2300000004</v>
      </c>
      <c r="G5" s="14">
        <f>D5-E5</f>
        <v>2043726.6899999995</v>
      </c>
    </row>
    <row r="6" spans="1:7" x14ac:dyDescent="0.2">
      <c r="A6" s="10" t="s">
        <v>11</v>
      </c>
      <c r="B6" s="15">
        <v>2335176</v>
      </c>
      <c r="C6" s="15">
        <v>28198.06</v>
      </c>
      <c r="D6" s="15">
        <f t="shared" ref="D6:D69" si="0">B6+C6</f>
        <v>2363374.06</v>
      </c>
      <c r="E6" s="15">
        <v>2069703.32</v>
      </c>
      <c r="F6" s="15">
        <v>2069703.32</v>
      </c>
      <c r="G6" s="15">
        <f t="shared" ref="G6:G69" si="1">D6-E6</f>
        <v>293670.74</v>
      </c>
    </row>
    <row r="7" spans="1:7" x14ac:dyDescent="0.2">
      <c r="A7" s="10" t="s">
        <v>12</v>
      </c>
      <c r="B7" s="15">
        <v>0</v>
      </c>
      <c r="C7" s="15">
        <v>12500</v>
      </c>
      <c r="D7" s="15">
        <f t="shared" si="0"/>
        <v>12500</v>
      </c>
      <c r="E7" s="15">
        <v>12500</v>
      </c>
      <c r="F7" s="15">
        <v>12500</v>
      </c>
      <c r="G7" s="15">
        <f t="shared" si="1"/>
        <v>0</v>
      </c>
    </row>
    <row r="8" spans="1:7" x14ac:dyDescent="0.2">
      <c r="A8" s="10" t="s">
        <v>13</v>
      </c>
      <c r="B8" s="15">
        <v>3141699</v>
      </c>
      <c r="C8" s="15">
        <v>292092.87</v>
      </c>
      <c r="D8" s="15">
        <f t="shared" si="0"/>
        <v>3433791.87</v>
      </c>
      <c r="E8" s="15">
        <v>2673675.4900000002</v>
      </c>
      <c r="F8" s="15">
        <v>2673675.4900000002</v>
      </c>
      <c r="G8" s="15">
        <f t="shared" si="1"/>
        <v>760116.37999999989</v>
      </c>
    </row>
    <row r="9" spans="1:7" x14ac:dyDescent="0.2">
      <c r="A9" s="10" t="s">
        <v>14</v>
      </c>
      <c r="B9" s="15">
        <v>863808</v>
      </c>
      <c r="C9" s="15">
        <v>38791.19</v>
      </c>
      <c r="D9" s="15">
        <f t="shared" si="0"/>
        <v>902599.19</v>
      </c>
      <c r="E9" s="15">
        <v>712259.14</v>
      </c>
      <c r="F9" s="15">
        <v>712259.14</v>
      </c>
      <c r="G9" s="15">
        <f t="shared" si="1"/>
        <v>190340.04999999993</v>
      </c>
    </row>
    <row r="10" spans="1:7" x14ac:dyDescent="0.2">
      <c r="A10" s="10" t="s">
        <v>15</v>
      </c>
      <c r="B10" s="15">
        <v>3338286.01</v>
      </c>
      <c r="C10" s="15">
        <v>1263791.79</v>
      </c>
      <c r="D10" s="15">
        <f t="shared" si="0"/>
        <v>4602077.8</v>
      </c>
      <c r="E10" s="15">
        <v>3805210.72</v>
      </c>
      <c r="F10" s="15">
        <v>3805210.72</v>
      </c>
      <c r="G10" s="15">
        <f t="shared" si="1"/>
        <v>796867.07999999961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5601</v>
      </c>
      <c r="C12" s="15">
        <v>3111</v>
      </c>
      <c r="D12" s="15">
        <f t="shared" si="0"/>
        <v>8712</v>
      </c>
      <c r="E12" s="15">
        <v>5979.56</v>
      </c>
      <c r="F12" s="15">
        <v>5979.56</v>
      </c>
      <c r="G12" s="15">
        <f t="shared" si="1"/>
        <v>2732.4399999999996</v>
      </c>
    </row>
    <row r="13" spans="1:7" x14ac:dyDescent="0.2">
      <c r="A13" s="13" t="s">
        <v>80</v>
      </c>
      <c r="B13" s="16">
        <f>SUM(B14:B22)</f>
        <v>164400</v>
      </c>
      <c r="C13" s="16">
        <f>SUM(C14:C22)</f>
        <v>48655.409999999996</v>
      </c>
      <c r="D13" s="16">
        <f t="shared" si="0"/>
        <v>213055.41</v>
      </c>
      <c r="E13" s="16">
        <f>SUM(E14:E22)</f>
        <v>196433.62</v>
      </c>
      <c r="F13" s="16">
        <f>SUM(F14:F22)</f>
        <v>195955.04</v>
      </c>
      <c r="G13" s="16">
        <f t="shared" si="1"/>
        <v>16621.790000000008</v>
      </c>
    </row>
    <row r="14" spans="1:7" x14ac:dyDescent="0.2">
      <c r="A14" s="10" t="s">
        <v>18</v>
      </c>
      <c r="B14" s="15">
        <v>72000</v>
      </c>
      <c r="C14" s="15">
        <v>3314.72</v>
      </c>
      <c r="D14" s="15">
        <f t="shared" si="0"/>
        <v>75314.720000000001</v>
      </c>
      <c r="E14" s="15">
        <v>75292.820000000007</v>
      </c>
      <c r="F14" s="15">
        <v>75292.820000000007</v>
      </c>
      <c r="G14" s="15">
        <f t="shared" si="1"/>
        <v>21.899999999994179</v>
      </c>
    </row>
    <row r="15" spans="1:7" x14ac:dyDescent="0.2">
      <c r="A15" s="10" t="s">
        <v>19</v>
      </c>
      <c r="B15" s="15">
        <v>14400</v>
      </c>
      <c r="C15" s="15">
        <v>-3573.13</v>
      </c>
      <c r="D15" s="15">
        <f t="shared" si="0"/>
        <v>10826.869999999999</v>
      </c>
      <c r="E15" s="15">
        <v>10361.870000000001</v>
      </c>
      <c r="F15" s="15">
        <v>10361.870000000001</v>
      </c>
      <c r="G15" s="15">
        <f t="shared" si="1"/>
        <v>464.99999999999818</v>
      </c>
    </row>
    <row r="16" spans="1:7" x14ac:dyDescent="0.2">
      <c r="A16" s="10" t="s">
        <v>20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0</v>
      </c>
      <c r="C17" s="15">
        <v>0</v>
      </c>
      <c r="D17" s="15">
        <f t="shared" si="0"/>
        <v>0</v>
      </c>
      <c r="E17" s="15">
        <v>0</v>
      </c>
      <c r="F17" s="15">
        <v>0</v>
      </c>
      <c r="G17" s="15">
        <f t="shared" si="1"/>
        <v>0</v>
      </c>
    </row>
    <row r="18" spans="1:7" x14ac:dyDescent="0.2">
      <c r="A18" s="10" t="s">
        <v>22</v>
      </c>
      <c r="B18" s="15">
        <v>0</v>
      </c>
      <c r="C18" s="15">
        <v>0</v>
      </c>
      <c r="D18" s="15">
        <f t="shared" si="0"/>
        <v>0</v>
      </c>
      <c r="E18" s="15">
        <v>0</v>
      </c>
      <c r="F18" s="15">
        <v>0</v>
      </c>
      <c r="G18" s="15">
        <f t="shared" si="1"/>
        <v>0</v>
      </c>
    </row>
    <row r="19" spans="1:7" x14ac:dyDescent="0.2">
      <c r="A19" s="10" t="s">
        <v>23</v>
      </c>
      <c r="B19" s="15">
        <v>78000</v>
      </c>
      <c r="C19" s="15">
        <v>0</v>
      </c>
      <c r="D19" s="15">
        <f t="shared" si="0"/>
        <v>78000</v>
      </c>
      <c r="E19" s="15">
        <v>61865.11</v>
      </c>
      <c r="F19" s="15">
        <v>61386.53</v>
      </c>
      <c r="G19" s="15">
        <f t="shared" si="1"/>
        <v>16134.89</v>
      </c>
    </row>
    <row r="20" spans="1:7" x14ac:dyDescent="0.2">
      <c r="A20" s="10" t="s">
        <v>24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</row>
    <row r="21" spans="1:7" x14ac:dyDescent="0.2">
      <c r="A21" s="10" t="s">
        <v>25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0</v>
      </c>
      <c r="C22" s="15">
        <v>48913.82</v>
      </c>
      <c r="D22" s="15">
        <f t="shared" si="0"/>
        <v>48913.82</v>
      </c>
      <c r="E22" s="15">
        <v>48913.82</v>
      </c>
      <c r="F22" s="15">
        <v>48913.82</v>
      </c>
      <c r="G22" s="15">
        <f t="shared" si="1"/>
        <v>0</v>
      </c>
    </row>
    <row r="23" spans="1:7" x14ac:dyDescent="0.2">
      <c r="A23" s="13" t="s">
        <v>27</v>
      </c>
      <c r="B23" s="16">
        <f>SUM(B24:B32)</f>
        <v>8935453.459999999</v>
      </c>
      <c r="C23" s="16">
        <f>SUM(C24:C32)</f>
        <v>68238.850000000006</v>
      </c>
      <c r="D23" s="16">
        <f t="shared" si="0"/>
        <v>9003692.3099999987</v>
      </c>
      <c r="E23" s="16">
        <f>SUM(E24:E32)</f>
        <v>8936980.0899999999</v>
      </c>
      <c r="F23" s="16">
        <f>SUM(F24:F32)</f>
        <v>8936980.0899999999</v>
      </c>
      <c r="G23" s="16">
        <f t="shared" si="1"/>
        <v>66712.219999998808</v>
      </c>
    </row>
    <row r="24" spans="1:7" x14ac:dyDescent="0.2">
      <c r="A24" s="10" t="s">
        <v>28</v>
      </c>
      <c r="B24" s="15">
        <v>76949.75</v>
      </c>
      <c r="C24" s="15">
        <v>3621.55</v>
      </c>
      <c r="D24" s="15">
        <f t="shared" si="0"/>
        <v>80571.3</v>
      </c>
      <c r="E24" s="15">
        <v>66425.399999999994</v>
      </c>
      <c r="F24" s="15">
        <v>66425.399999999994</v>
      </c>
      <c r="G24" s="15">
        <f t="shared" si="1"/>
        <v>14145.900000000009</v>
      </c>
    </row>
    <row r="25" spans="1:7" x14ac:dyDescent="0.2">
      <c r="A25" s="10" t="s">
        <v>29</v>
      </c>
      <c r="B25" s="15">
        <v>432562.21</v>
      </c>
      <c r="C25" s="15">
        <v>-6577.97</v>
      </c>
      <c r="D25" s="15">
        <f t="shared" si="0"/>
        <v>425984.24000000005</v>
      </c>
      <c r="E25" s="15">
        <v>425984.24</v>
      </c>
      <c r="F25" s="15">
        <v>425984.24</v>
      </c>
      <c r="G25" s="15">
        <f t="shared" si="1"/>
        <v>0</v>
      </c>
    </row>
    <row r="26" spans="1:7" x14ac:dyDescent="0.2">
      <c r="A26" s="10" t="s">
        <v>30</v>
      </c>
      <c r="B26" s="15">
        <v>7478936.1299999999</v>
      </c>
      <c r="C26" s="15">
        <v>17394.93</v>
      </c>
      <c r="D26" s="15">
        <f t="shared" si="0"/>
        <v>7496331.0599999996</v>
      </c>
      <c r="E26" s="15">
        <v>7492517.0499999998</v>
      </c>
      <c r="F26" s="15">
        <v>7492517.0499999998</v>
      </c>
      <c r="G26" s="15">
        <f t="shared" si="1"/>
        <v>3814.0099999997765</v>
      </c>
    </row>
    <row r="27" spans="1:7" x14ac:dyDescent="0.2">
      <c r="A27" s="10" t="s">
        <v>31</v>
      </c>
      <c r="B27" s="15">
        <v>0</v>
      </c>
      <c r="C27" s="15">
        <v>0</v>
      </c>
      <c r="D27" s="15">
        <f t="shared" si="0"/>
        <v>0</v>
      </c>
      <c r="E27" s="15">
        <v>0</v>
      </c>
      <c r="F27" s="15">
        <v>0</v>
      </c>
      <c r="G27" s="15">
        <f t="shared" si="1"/>
        <v>0</v>
      </c>
    </row>
    <row r="28" spans="1:7" x14ac:dyDescent="0.2">
      <c r="A28" s="10" t="s">
        <v>32</v>
      </c>
      <c r="B28" s="15">
        <v>344058.13</v>
      </c>
      <c r="C28" s="15">
        <v>1669.87</v>
      </c>
      <c r="D28" s="15">
        <f t="shared" si="0"/>
        <v>345728</v>
      </c>
      <c r="E28" s="15">
        <v>345010.78</v>
      </c>
      <c r="F28" s="15">
        <v>345010.78</v>
      </c>
      <c r="G28" s="15">
        <f t="shared" si="1"/>
        <v>717.21999999997206</v>
      </c>
    </row>
    <row r="29" spans="1:7" x14ac:dyDescent="0.2">
      <c r="A29" s="10" t="s">
        <v>33</v>
      </c>
      <c r="B29" s="15">
        <v>0</v>
      </c>
      <c r="C29" s="15">
        <v>0</v>
      </c>
      <c r="D29" s="15">
        <f t="shared" si="0"/>
        <v>0</v>
      </c>
      <c r="E29" s="15">
        <v>0</v>
      </c>
      <c r="F29" s="15">
        <v>0</v>
      </c>
      <c r="G29" s="15">
        <f t="shared" si="1"/>
        <v>0</v>
      </c>
    </row>
    <row r="30" spans="1:7" x14ac:dyDescent="0.2">
      <c r="A30" s="10" t="s">
        <v>34</v>
      </c>
      <c r="B30" s="15">
        <v>39000</v>
      </c>
      <c r="C30" s="15">
        <v>28436.86</v>
      </c>
      <c r="D30" s="15">
        <f t="shared" si="0"/>
        <v>67436.86</v>
      </c>
      <c r="E30" s="15">
        <v>64636.3</v>
      </c>
      <c r="F30" s="15">
        <v>64636.3</v>
      </c>
      <c r="G30" s="15">
        <f t="shared" si="1"/>
        <v>2800.5599999999977</v>
      </c>
    </row>
    <row r="31" spans="1:7" x14ac:dyDescent="0.2">
      <c r="A31" s="10" t="s">
        <v>35</v>
      </c>
      <c r="B31" s="15">
        <v>314636.24</v>
      </c>
      <c r="C31" s="15">
        <v>5645.44</v>
      </c>
      <c r="D31" s="15">
        <f t="shared" si="0"/>
        <v>320281.68</v>
      </c>
      <c r="E31" s="15">
        <v>320226.44</v>
      </c>
      <c r="F31" s="15">
        <v>320226.44</v>
      </c>
      <c r="G31" s="15">
        <f t="shared" si="1"/>
        <v>55.239999999990687</v>
      </c>
    </row>
    <row r="32" spans="1:7" x14ac:dyDescent="0.2">
      <c r="A32" s="10" t="s">
        <v>36</v>
      </c>
      <c r="B32" s="15">
        <v>249311</v>
      </c>
      <c r="C32" s="15">
        <v>18048.169999999998</v>
      </c>
      <c r="D32" s="15">
        <f t="shared" si="0"/>
        <v>267359.17</v>
      </c>
      <c r="E32" s="15">
        <v>222179.88</v>
      </c>
      <c r="F32" s="15">
        <v>222179.88</v>
      </c>
      <c r="G32" s="15">
        <f t="shared" si="1"/>
        <v>45179.289999999979</v>
      </c>
    </row>
    <row r="33" spans="1:7" x14ac:dyDescent="0.2">
      <c r="A33" s="13" t="s">
        <v>81</v>
      </c>
      <c r="B33" s="16">
        <f>SUM(B34:B42)</f>
        <v>0</v>
      </c>
      <c r="C33" s="16">
        <f>SUM(C34:C42)</f>
        <v>0</v>
      </c>
      <c r="D33" s="16">
        <f t="shared" si="0"/>
        <v>0</v>
      </c>
      <c r="E33" s="16">
        <f>SUM(E34:E42)</f>
        <v>0</v>
      </c>
      <c r="F33" s="16">
        <f>SUM(F34:F42)</f>
        <v>0</v>
      </c>
      <c r="G33" s="16">
        <f t="shared" si="1"/>
        <v>0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</row>
    <row r="37" spans="1:7" x14ac:dyDescent="0.2">
      <c r="A37" s="10" t="s">
        <v>40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6">
        <f>SUM(B44:B52)</f>
        <v>0</v>
      </c>
      <c r="C43" s="16">
        <f>SUM(C44:C52)</f>
        <v>45769.279999999999</v>
      </c>
      <c r="D43" s="16">
        <f t="shared" si="0"/>
        <v>45769.279999999999</v>
      </c>
      <c r="E43" s="16">
        <f>SUM(E44:E52)</f>
        <v>30482.48</v>
      </c>
      <c r="F43" s="16">
        <f>SUM(F44:F52)</f>
        <v>30482.48</v>
      </c>
      <c r="G43" s="16">
        <f t="shared" si="1"/>
        <v>15286.8</v>
      </c>
    </row>
    <row r="44" spans="1:7" x14ac:dyDescent="0.2">
      <c r="A44" s="10" t="s">
        <v>46</v>
      </c>
      <c r="B44" s="15">
        <v>0</v>
      </c>
      <c r="C44" s="15">
        <v>15057</v>
      </c>
      <c r="D44" s="15">
        <f t="shared" si="0"/>
        <v>15057</v>
      </c>
      <c r="E44" s="15">
        <v>0</v>
      </c>
      <c r="F44" s="15">
        <v>0</v>
      </c>
      <c r="G44" s="15">
        <f t="shared" si="1"/>
        <v>15057</v>
      </c>
    </row>
    <row r="45" spans="1:7" x14ac:dyDescent="0.2">
      <c r="A45" s="10" t="s">
        <v>47</v>
      </c>
      <c r="B45" s="15">
        <v>0</v>
      </c>
      <c r="C45" s="15">
        <v>0</v>
      </c>
      <c r="D45" s="15">
        <f t="shared" si="0"/>
        <v>0</v>
      </c>
      <c r="E45" s="15">
        <v>0</v>
      </c>
      <c r="F45" s="15">
        <v>0</v>
      </c>
      <c r="G45" s="15">
        <f t="shared" si="1"/>
        <v>0</v>
      </c>
    </row>
    <row r="46" spans="1:7" x14ac:dyDescent="0.2">
      <c r="A46" s="10" t="s">
        <v>48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</row>
    <row r="47" spans="1:7" x14ac:dyDescent="0.2">
      <c r="A47" s="10" t="s">
        <v>49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0</v>
      </c>
      <c r="C49" s="15">
        <v>30712.28</v>
      </c>
      <c r="D49" s="15">
        <f t="shared" si="0"/>
        <v>30712.28</v>
      </c>
      <c r="E49" s="15">
        <v>30482.48</v>
      </c>
      <c r="F49" s="15">
        <v>30482.48</v>
      </c>
      <c r="G49" s="15">
        <f t="shared" si="1"/>
        <v>229.79999999999927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</row>
    <row r="57" spans="1:7" x14ac:dyDescent="0.2">
      <c r="A57" s="13" t="s">
        <v>78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7" x14ac:dyDescent="0.2">
      <c r="A65" s="13" t="s">
        <v>79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</row>
    <row r="69" spans="1:7" x14ac:dyDescent="0.2">
      <c r="A69" s="13" t="s">
        <v>69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7" x14ac:dyDescent="0.2">
      <c r="A77" s="12" t="s">
        <v>77</v>
      </c>
      <c r="B77" s="18">
        <f t="shared" ref="B77:G77" si="4">SUM(B5+B13+B23+B33+B43+B53+B57+B65+B69)</f>
        <v>18784423.469999999</v>
      </c>
      <c r="C77" s="18">
        <f t="shared" si="4"/>
        <v>1801148.4500000002</v>
      </c>
      <c r="D77" s="18">
        <f t="shared" si="4"/>
        <v>20585571.920000002</v>
      </c>
      <c r="E77" s="18">
        <f t="shared" si="4"/>
        <v>18443224.419999998</v>
      </c>
      <c r="F77" s="18">
        <f t="shared" si="4"/>
        <v>18442745.84</v>
      </c>
      <c r="G77" s="18">
        <f t="shared" si="4"/>
        <v>2142347.4999999981</v>
      </c>
    </row>
    <row r="78" spans="1:7" x14ac:dyDescent="0.2">
      <c r="A78" s="1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2014-02-10T03:37:14Z</dcterms:created>
  <dcterms:modified xsi:type="dcterms:W3CDTF">2025-01-28T19:25:23Z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