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Eva\Documents\Archivos Eva 2021\ESTADOS FINANCIEROS\2023\ASEG 2DO TRIMESTRE\MODIFICADOS\"/>
    </mc:Choice>
  </mc:AlternateContent>
  <xr:revisionPtr revIDLastSave="0" documentId="13_ncr:1_{9AEFCE04-729A-4264-8A24-DA36A01C2399}" xr6:coauthVersionLast="47" xr6:coauthVersionMax="47" xr10:uidLastSave="{00000000-0000-0000-0000-000000000000}"/>
  <bookViews>
    <workbookView xWindow="2025" yWindow="4950" windowWidth="18465" windowHeight="597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5" l="1"/>
  <c r="G9" i="5" s="1"/>
  <c r="D40" i="4"/>
  <c r="G40" i="4" s="1"/>
  <c r="D16" i="4"/>
  <c r="G16" i="4" s="1"/>
  <c r="D15" i="4"/>
  <c r="G15" i="4" s="1"/>
  <c r="G14" i="4"/>
  <c r="D14" i="4"/>
  <c r="D13" i="4"/>
  <c r="G13" i="4" s="1"/>
  <c r="G12" i="4"/>
  <c r="D12" i="4"/>
  <c r="D11" i="4"/>
  <c r="G11" i="4" s="1"/>
  <c r="G10" i="4"/>
  <c r="D10" i="4"/>
  <c r="D9" i="4"/>
  <c r="G9" i="4" s="1"/>
  <c r="G8" i="4"/>
  <c r="D8" i="4"/>
  <c r="D7" i="4"/>
  <c r="G7" i="4" s="1"/>
  <c r="D8" i="8"/>
  <c r="G8" i="8" s="1"/>
  <c r="G6" i="8"/>
  <c r="D6" i="8"/>
  <c r="D10" i="8"/>
  <c r="G10" i="8" s="1"/>
  <c r="D76" i="6"/>
  <c r="G76" i="6" s="1"/>
  <c r="D75" i="6"/>
  <c r="G75" i="6" s="1"/>
  <c r="D74" i="6"/>
  <c r="G74" i="6" s="1"/>
  <c r="D73" i="6"/>
  <c r="G73" i="6" s="1"/>
  <c r="D72" i="6"/>
  <c r="G72" i="6" s="1"/>
  <c r="D71" i="6"/>
  <c r="G71" i="6" s="1"/>
  <c r="D70" i="6"/>
  <c r="G70" i="6" s="1"/>
  <c r="F69" i="6"/>
  <c r="E69" i="6"/>
  <c r="D69" i="6"/>
  <c r="G69" i="6" s="1"/>
  <c r="C69" i="6"/>
  <c r="B69" i="6"/>
  <c r="D68" i="6"/>
  <c r="G68" i="6" s="1"/>
  <c r="D67" i="6"/>
  <c r="G67" i="6" s="1"/>
  <c r="D66" i="6"/>
  <c r="G66" i="6" s="1"/>
  <c r="F65" i="6"/>
  <c r="E65" i="6"/>
  <c r="D65" i="6"/>
  <c r="G65" i="6" s="1"/>
  <c r="C65" i="6"/>
  <c r="B65" i="6"/>
  <c r="D64" i="6"/>
  <c r="G64" i="6" s="1"/>
  <c r="D63" i="6"/>
  <c r="G63" i="6" s="1"/>
  <c r="D62" i="6"/>
  <c r="G62" i="6" s="1"/>
  <c r="D61" i="6"/>
  <c r="G61" i="6" s="1"/>
  <c r="D60" i="6"/>
  <c r="G60" i="6" s="1"/>
  <c r="D59" i="6"/>
  <c r="G59" i="6" s="1"/>
  <c r="D58" i="6"/>
  <c r="G58" i="6" s="1"/>
  <c r="F57" i="6"/>
  <c r="E57" i="6"/>
  <c r="D57" i="6"/>
  <c r="G57" i="6" s="1"/>
  <c r="C57" i="6"/>
  <c r="B57" i="6"/>
  <c r="D56" i="6"/>
  <c r="G56" i="6" s="1"/>
  <c r="D55" i="6"/>
  <c r="G55" i="6" s="1"/>
  <c r="D54" i="6"/>
  <c r="G54" i="6" s="1"/>
  <c r="F53" i="6"/>
  <c r="E53" i="6"/>
  <c r="D53" i="6"/>
  <c r="G53" i="6" s="1"/>
  <c r="C53" i="6"/>
  <c r="B53" i="6"/>
  <c r="D52" i="6"/>
  <c r="G52" i="6" s="1"/>
  <c r="D51" i="6"/>
  <c r="G51" i="6" s="1"/>
  <c r="D50" i="6"/>
  <c r="G50" i="6" s="1"/>
  <c r="D49" i="6"/>
  <c r="G49" i="6" s="1"/>
  <c r="D48" i="6"/>
  <c r="G48" i="6" s="1"/>
  <c r="D47" i="6"/>
  <c r="G47" i="6" s="1"/>
  <c r="D46" i="6"/>
  <c r="G46" i="6" s="1"/>
  <c r="D45" i="6"/>
  <c r="G45" i="6" s="1"/>
  <c r="D44" i="6"/>
  <c r="G44" i="6" s="1"/>
  <c r="F43" i="6"/>
  <c r="E43" i="6"/>
  <c r="D43" i="6"/>
  <c r="G43" i="6" s="1"/>
  <c r="C43" i="6"/>
  <c r="B43" i="6"/>
  <c r="D42" i="6"/>
  <c r="G42" i="6" s="1"/>
  <c r="D41" i="6"/>
  <c r="G41" i="6" s="1"/>
  <c r="D40" i="6"/>
  <c r="G40" i="6" s="1"/>
  <c r="D39" i="6"/>
  <c r="G39" i="6" s="1"/>
  <c r="D38" i="6"/>
  <c r="G38" i="6" s="1"/>
  <c r="D37" i="6"/>
  <c r="G37" i="6" s="1"/>
  <c r="D36" i="6"/>
  <c r="G36" i="6" s="1"/>
  <c r="D35" i="6"/>
  <c r="G35" i="6" s="1"/>
  <c r="D34" i="6"/>
  <c r="G34" i="6" s="1"/>
  <c r="F33" i="6"/>
  <c r="E33" i="6"/>
  <c r="D33" i="6"/>
  <c r="G33" i="6" s="1"/>
  <c r="C33" i="6"/>
  <c r="B33" i="6"/>
  <c r="D32" i="6"/>
  <c r="G32" i="6" s="1"/>
  <c r="D31" i="6"/>
  <c r="G31" i="6" s="1"/>
  <c r="D30" i="6"/>
  <c r="G30" i="6" s="1"/>
  <c r="D29" i="6"/>
  <c r="G29" i="6" s="1"/>
  <c r="D28" i="6"/>
  <c r="G28" i="6" s="1"/>
  <c r="D27" i="6"/>
  <c r="G27" i="6" s="1"/>
  <c r="D26" i="6"/>
  <c r="G26" i="6" s="1"/>
  <c r="D25" i="6"/>
  <c r="G25" i="6" s="1"/>
  <c r="D24" i="6"/>
  <c r="G24" i="6" s="1"/>
  <c r="F23" i="6"/>
  <c r="E23" i="6"/>
  <c r="D23" i="6"/>
  <c r="G23" i="6" s="1"/>
  <c r="C23" i="6"/>
  <c r="B23" i="6"/>
  <c r="D22" i="6"/>
  <c r="G22" i="6" s="1"/>
  <c r="D21" i="6"/>
  <c r="G21" i="6" s="1"/>
  <c r="D20" i="6"/>
  <c r="G20" i="6" s="1"/>
  <c r="D19" i="6"/>
  <c r="G19" i="6" s="1"/>
  <c r="D18" i="6"/>
  <c r="G18" i="6" s="1"/>
  <c r="D17" i="6"/>
  <c r="G17" i="6" s="1"/>
  <c r="D16" i="6"/>
  <c r="G16" i="6" s="1"/>
  <c r="D15" i="6"/>
  <c r="G15" i="6" s="1"/>
  <c r="D14" i="6"/>
  <c r="G14" i="6" s="1"/>
  <c r="F13" i="6"/>
  <c r="E13" i="6"/>
  <c r="D13" i="6"/>
  <c r="G13" i="6" s="1"/>
  <c r="C13" i="6"/>
  <c r="B13" i="6"/>
  <c r="D12" i="6"/>
  <c r="G12" i="6" s="1"/>
  <c r="D11" i="6"/>
  <c r="G11" i="6" s="1"/>
  <c r="D10" i="6"/>
  <c r="G10" i="6" s="1"/>
  <c r="D9" i="6"/>
  <c r="G9" i="6" s="1"/>
  <c r="D8" i="6"/>
  <c r="G8" i="6" s="1"/>
  <c r="D7" i="6"/>
  <c r="G7" i="6" s="1"/>
  <c r="D6" i="6"/>
  <c r="G6" i="6" s="1"/>
  <c r="F5" i="6"/>
  <c r="F77" i="6" s="1"/>
  <c r="E5" i="6"/>
  <c r="E77" i="6" s="1"/>
  <c r="D5" i="6"/>
  <c r="G5" i="6" s="1"/>
  <c r="C5" i="6"/>
  <c r="C77" i="6" s="1"/>
  <c r="B5" i="6"/>
  <c r="B77" i="6" s="1"/>
  <c r="G77" i="6" l="1"/>
  <c r="D77" i="6"/>
  <c r="F42" i="5" l="1"/>
  <c r="D40" i="5"/>
  <c r="G40" i="5" s="1"/>
  <c r="D39" i="5"/>
  <c r="G39" i="5" s="1"/>
  <c r="G38" i="5"/>
  <c r="D38" i="5"/>
  <c r="D37" i="5"/>
  <c r="G37" i="5" s="1"/>
  <c r="F36" i="5"/>
  <c r="E36" i="5"/>
  <c r="C36" i="5"/>
  <c r="B36" i="5"/>
  <c r="D34" i="5"/>
  <c r="G34" i="5" s="1"/>
  <c r="D33" i="5"/>
  <c r="G33" i="5" s="1"/>
  <c r="D32" i="5"/>
  <c r="G32" i="5" s="1"/>
  <c r="D31" i="5"/>
  <c r="G31" i="5" s="1"/>
  <c r="D30" i="5"/>
  <c r="G30" i="5" s="1"/>
  <c r="D29" i="5"/>
  <c r="G29" i="5" s="1"/>
  <c r="D28" i="5"/>
  <c r="G28" i="5" s="1"/>
  <c r="D27" i="5"/>
  <c r="D25" i="5" s="1"/>
  <c r="D26" i="5"/>
  <c r="G26" i="5" s="1"/>
  <c r="F25" i="5"/>
  <c r="E25" i="5"/>
  <c r="C25" i="5"/>
  <c r="B25" i="5"/>
  <c r="D23" i="5"/>
  <c r="G23" i="5" s="1"/>
  <c r="D22" i="5"/>
  <c r="G22" i="5" s="1"/>
  <c r="D21" i="5"/>
  <c r="G21" i="5" s="1"/>
  <c r="D20" i="5"/>
  <c r="G20" i="5" s="1"/>
  <c r="D19" i="5"/>
  <c r="G19" i="5" s="1"/>
  <c r="D18" i="5"/>
  <c r="G18" i="5" s="1"/>
  <c r="D17" i="5"/>
  <c r="G17" i="5" s="1"/>
  <c r="F16" i="5"/>
  <c r="E16" i="5"/>
  <c r="C16" i="5"/>
  <c r="B16" i="5"/>
  <c r="B6" i="5"/>
  <c r="B42" i="5" s="1"/>
  <c r="G6" i="5"/>
  <c r="G42" i="5" s="1"/>
  <c r="F6" i="5"/>
  <c r="E6" i="5"/>
  <c r="E42" i="5" s="1"/>
  <c r="D6" i="5"/>
  <c r="D42" i="5" s="1"/>
  <c r="C6" i="5"/>
  <c r="C42" i="5" s="1"/>
  <c r="D14" i="5"/>
  <c r="G14" i="5" s="1"/>
  <c r="D13" i="5"/>
  <c r="G13" i="5" s="1"/>
  <c r="D12" i="5"/>
  <c r="G12" i="5" s="1"/>
  <c r="D11" i="5"/>
  <c r="G11" i="5" s="1"/>
  <c r="D10" i="5"/>
  <c r="G10" i="5" s="1"/>
  <c r="D8" i="5"/>
  <c r="G8" i="5" s="1"/>
  <c r="D7" i="5"/>
  <c r="G7" i="5" s="1"/>
  <c r="C54" i="4"/>
  <c r="D54" i="4"/>
  <c r="E54" i="4"/>
  <c r="F54" i="4"/>
  <c r="G54" i="4"/>
  <c r="B54" i="4"/>
  <c r="D52" i="4"/>
  <c r="G52" i="4" s="1"/>
  <c r="D50" i="4"/>
  <c r="G50" i="4" s="1"/>
  <c r="D48" i="4"/>
  <c r="G48" i="4" s="1"/>
  <c r="D46" i="4"/>
  <c r="G46" i="4" s="1"/>
  <c r="D44" i="4"/>
  <c r="G44" i="4" s="1"/>
  <c r="D42" i="4"/>
  <c r="G42" i="4" s="1"/>
  <c r="D30" i="4"/>
  <c r="G30" i="4" s="1"/>
  <c r="D29" i="4"/>
  <c r="G29" i="4" s="1"/>
  <c r="D28" i="4"/>
  <c r="G28" i="4" s="1"/>
  <c r="D27" i="4"/>
  <c r="G27" i="4" s="1"/>
  <c r="G18" i="4"/>
  <c r="C18" i="4"/>
  <c r="D18" i="4"/>
  <c r="E18" i="4"/>
  <c r="F18" i="4"/>
  <c r="B18" i="4"/>
  <c r="C16" i="8"/>
  <c r="D16" i="8"/>
  <c r="E16" i="8"/>
  <c r="F16" i="8"/>
  <c r="G16" i="8"/>
  <c r="B16" i="8"/>
  <c r="D14" i="8"/>
  <c r="G14" i="8" s="1"/>
  <c r="D12" i="8"/>
  <c r="G12" i="8" s="1"/>
  <c r="G36" i="5" l="1"/>
  <c r="D36" i="5"/>
  <c r="G27" i="5"/>
  <c r="G25" i="5" s="1"/>
  <c r="G16" i="5"/>
  <c r="D16" i="5"/>
</calcChain>
</file>

<file path=xl/sharedStrings.xml><?xml version="1.0" encoding="utf-8"?>
<sst xmlns="http://schemas.openxmlformats.org/spreadsheetml/2006/main" count="202" uniqueCount="144">
  <si>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</si>
  <si>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</si>
  <si>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</si>
  <si>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</si>
  <si>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</si>
  <si>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</si>
  <si>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</si>
  <si>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</si>
  <si>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</si>
  <si>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</si>
  <si>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</si>
  <si>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</si>
  <si>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</si>
  <si>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</si>
  <si>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</si>
  <si>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</si>
  <si>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</si>
  <si>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</si>
  <si>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</si>
  <si>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</si>
  <si>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</si>
  <si>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</si>
  <si>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</si>
  <si>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</si>
  <si>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</si>
  <si>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</si>
  <si>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</si>
  <si>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</si>
  <si>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</si>
  <si>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</si>
  <si>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</si>
  <si>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</si>
  <si>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</si>
  <si>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</si>
  <si>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</si>
  <si>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</si>
  <si>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</si>
  <si>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</si>
  <si>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</si>
  <si>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</si>
  <si>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</si>
  <si>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</si>
  <si>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</si>
  <si>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</si>
  <si>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</si>
  <si>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</si>
  <si>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</si>
  <si>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</si>
  <si>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</si>
  <si>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</si>
  <si>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</si>
  <si>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</si>
  <si>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</si>
  <si>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</si>
  <si>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</si>
  <si>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</si>
  <si>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</si>
  <si>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</si>
  <si>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</si>
  <si>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</si>
  <si>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</si>
  <si>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</si>
  <si>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</si>
  <si>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</si>
  <si>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</si>
  <si>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</si>
  <si>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</si>
  <si>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</si>
  <si>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</si>
  <si>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</si>
  <si>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</si>
  <si>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</si>
  <si>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</si>
  <si>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</si>
  <si>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</si>
  <si>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</si>
  <si>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</si>
  <si>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</si>
  <si>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</si>
  <si>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</si>
  <si>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</si>
  <si>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</si>
  <si>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</si>
  <si>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</si>
  <si>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</si>
  <si>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</si>
  <si>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</si>
  <si>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</si>
  <si>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</si>
  <si>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</si>
  <si>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</si>
  <si>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</si>
  <si>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</si>
  <si>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</si>
  <si>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</si>
  <si>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</si>
  <si>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</si>
  <si>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</si>
  <si>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</si>
  <si>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</si>
  <si>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</si>
  <si>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</si>
  <si>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</si>
  <si>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</si>
  <si>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</si>
  <si>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</si>
  <si>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</si>
  <si>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</si>
  <si>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</si>
  <si>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</si>
  <si>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</si>
  <si>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</si>
  <si>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</si>
  <si>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</si>
  <si>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</si>
  <si>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</si>
  <si>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</si>
  <si>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</si>
  <si>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</si>
  <si>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</si>
  <si>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</si>
  <si>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</si>
  <si>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</si>
  <si>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</si>
  <si>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</si>
  <si>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</si>
  <si>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</si>
  <si>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</si>
  <si>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211213061010000 SECRETARÍA TÉCNICA SESEA</t>
  </si>
  <si>
    <t>211213061020000 COORDINACIÓN ADMINISTRAT</t>
  </si>
  <si>
    <t>211213061030000 DIR VIN, RIES Y POLÍTICA</t>
  </si>
  <si>
    <t>211213061040000 DIR GESTIÓN E INNOVACIÓN</t>
  </si>
  <si>
    <t>211213061050000 COORDINACIÓN DE ASUNTOS</t>
  </si>
  <si>
    <t>211213061060000 COORD DE PLANEACIÓN INST</t>
  </si>
  <si>
    <t>211213061070000 COORD DE ARCHIVO INSTITU</t>
  </si>
  <si>
    <t>211213061080000 COORD ANÁL Y SEGUI RECOM</t>
  </si>
  <si>
    <t>211213061090000 UNIDAD DE TRANSPARENCIA</t>
  </si>
  <si>
    <t>211213061A10000 ÓRGANO INTERNO DE CONTRO</t>
  </si>
  <si>
    <t>Secretaría Ejecutiva del Sistema Estatal Anticorrupción de Guanajuato
Estado Analítico del Ejercicio del Presupuesto de Egresos
Clasificación Funcional (Finalidad y Función)
Del 01 de Enero al 30 de Junio de 2023</t>
  </si>
  <si>
    <t>Secretaría Ejecutiva del Sistema Estatal Anticorrupción de Guanajuato
Estado Analítico del Ejercicio del Presupuesto de Egresos
Clasificación por Objeto del Gasto (Capítulo y Concepto)
Del 01 de Enero al 30 de Junio de 2023</t>
  </si>
  <si>
    <t>Secretaría Ejecutiva del Sistema Estatal Anticorrupción de Guanajuato
Estado Analítico del Ejercicio del Presupuesto de Egresos
Clasificación Económica (por Tipo de Gasto)
Del 01 de Enero al 30 de Junio de 2023</t>
  </si>
  <si>
    <t>Secretaría Ejecutiva del Sistema Estatal Anticorrupción de Guanajuato
Estado Analítico del Ejercicio del Presupuesto de Egresos
Clasificación Administrativa
Del 01 de Enero al 30 de Junio de 2023</t>
  </si>
  <si>
    <t>Gobierno (Federal/Estatal/Municipal) deSecretaría Ejecutiva del Sistema Estatal Anticorrupción de Guanajuato
Estado Analítico del Ejercicio del Presupuesto de Egresos
Clasificación Administrativa
Del 01 de Enero al 30 de Junio de 2023</t>
  </si>
  <si>
    <t>Sector Paraestatal del Gobierno (Federal/Estatal/Municipal) de Secretaría Ejecutiva del Sistema Estatal Anticorrupción de Guanajuato
Estado Analítico del Ejercicio del Presupuesto de Egresos
Clasificación Administrativa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</si>
</sst>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2]* #,##0.00_-;\-[$€-2]* #,##0.00_-;_-[$€-2]* &quot;-&quot;??_-"/>
    <numFmt numFmtId="165" formatCode="_-* #,##0_-;\-* #,##0_-;_-* &quot;-&quot;??_-;_-@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53">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2" fillId="0" borderId="14" xfId="0" applyFont="1" applyBorder="1" applyAlignment="1" applyProtection="1">
      <alignment horizontal="left" indent="1"/>
      <protection locked="0"/>
    </xf>
    <xf numFmtId="3" fontId="6" fillId="0" borderId="14" xfId="0" applyNumberFormat="1" applyFont="1" applyBorder="1" applyProtection="1">
      <protection locked="0"/>
    </xf>
    <xf numFmtId="3" fontId="2" fillId="0" borderId="14" xfId="0" applyNumberFormat="1" applyFont="1" applyBorder="1" applyProtection="1">
      <protection locked="0"/>
    </xf>
    <xf numFmtId="3" fontId="6" fillId="0" borderId="7" xfId="0" applyNumberFormat="1" applyFont="1" applyBorder="1" applyProtection="1">
      <protection locked="0"/>
    </xf>
    <xf numFmtId="3" fontId="2" fillId="0" borderId="13" xfId="0" applyNumberFormat="1" applyFont="1" applyBorder="1" applyProtection="1">
      <protection locked="0"/>
    </xf>
    <xf numFmtId="3" fontId="0" fillId="0" borderId="14" xfId="0" applyNumberFormat="1" applyBorder="1" applyProtection="1">
      <protection locked="0"/>
    </xf>
    <xf numFmtId="3" fontId="0" fillId="0" borderId="13" xfId="0" applyNumberFormat="1" applyBorder="1" applyProtection="1">
      <protection locked="0"/>
    </xf>
    <xf numFmtId="3" fontId="6" fillId="0" borderId="13" xfId="0" applyNumberFormat="1" applyFont="1" applyBorder="1" applyProtection="1">
      <protection locked="0"/>
    </xf>
    <xf numFmtId="3" fontId="6" fillId="0" borderId="12" xfId="0" applyNumberFormat="1" applyFont="1" applyBorder="1" applyProtection="1">
      <protection locked="0"/>
    </xf>
    <xf numFmtId="165" fontId="2" fillId="0" borderId="14" xfId="16" applyNumberFormat="1" applyFont="1"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7"/>
  <sheetViews>
    <sheetView showGridLines="0" topLeftCell="A53" workbookViewId="0">
      <selection activeCell="B5" sqref="B5:G77"/>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6" t="s">
        <v>139</v>
      </c>
      <c r="B1" s="47"/>
      <c r="C1" s="47"/>
      <c r="D1" s="47"/>
      <c r="E1" s="47"/>
      <c r="F1" s="47"/>
      <c r="G1" s="48"/>
    </row>
    <row r="2" spans="1:7" x14ac:dyDescent="0.2">
      <c r="A2" s="18"/>
      <c r="B2" s="21" t="s">
        <v>0</v>
      </c>
      <c r="C2" s="22"/>
      <c r="D2" s="22"/>
      <c r="E2" s="22"/>
      <c r="F2" s="23"/>
      <c r="G2" s="49" t="s">
        <v>7</v>
      </c>
    </row>
    <row r="3" spans="1:7" ht="24.95" customHeight="1" x14ac:dyDescent="0.2">
      <c r="A3" s="19" t="s">
        <v>1</v>
      </c>
      <c r="B3" s="3" t="s">
        <v>2</v>
      </c>
      <c r="C3" s="3" t="s">
        <v>3</v>
      </c>
      <c r="D3" s="3" t="s">
        <v>4</v>
      </c>
      <c r="E3" s="3" t="s">
        <v>5</v>
      </c>
      <c r="F3" s="3" t="s">
        <v>6</v>
      </c>
      <c r="G3" s="50"/>
    </row>
    <row r="4" spans="1:7" x14ac:dyDescent="0.2">
      <c r="A4" s="20"/>
      <c r="B4" s="4">
        <v>1</v>
      </c>
      <c r="C4" s="4">
        <v>2</v>
      </c>
      <c r="D4" s="4" t="s">
        <v>8</v>
      </c>
      <c r="E4" s="4">
        <v>4</v>
      </c>
      <c r="F4" s="4">
        <v>5</v>
      </c>
      <c r="G4" s="4" t="s">
        <v>9</v>
      </c>
    </row>
    <row r="5" spans="1:7" x14ac:dyDescent="0.2">
      <c r="A5" s="35" t="s">
        <v>10</v>
      </c>
      <c r="B5" s="44">
        <f>SUM(B6:B12)</f>
        <v>9257556.1400000006</v>
      </c>
      <c r="C5" s="44">
        <f>SUM(C6:C12)</f>
        <v>748806.36</v>
      </c>
      <c r="D5" s="44">
        <f>B5+C5</f>
        <v>10006362.5</v>
      </c>
      <c r="E5" s="44">
        <f>SUM(E6:E12)</f>
        <v>4479200.1800000006</v>
      </c>
      <c r="F5" s="44">
        <f>SUM(F6:F12)</f>
        <v>4479200.1800000006</v>
      </c>
      <c r="G5" s="44">
        <f>D5-E5</f>
        <v>5527162.3199999994</v>
      </c>
    </row>
    <row r="6" spans="1:7" x14ac:dyDescent="0.2">
      <c r="A6" s="32" t="s">
        <v>11</v>
      </c>
      <c r="B6" s="38">
        <v>2293452</v>
      </c>
      <c r="C6" s="38">
        <v>34110.559999999998</v>
      </c>
      <c r="D6" s="38">
        <f t="shared" ref="D6:D69" si="0">B6+C6</f>
        <v>2327562.56</v>
      </c>
      <c r="E6" s="38">
        <v>1147123.8700000001</v>
      </c>
      <c r="F6" s="38">
        <v>1147123.8700000001</v>
      </c>
      <c r="G6" s="38">
        <f t="shared" ref="G6:G69" si="1">D6-E6</f>
        <v>1180438.69</v>
      </c>
    </row>
    <row r="7" spans="1:7" x14ac:dyDescent="0.2">
      <c r="A7" s="32" t="s">
        <v>12</v>
      </c>
      <c r="B7" s="38">
        <v>0</v>
      </c>
      <c r="C7" s="38">
        <v>0</v>
      </c>
      <c r="D7" s="38">
        <f t="shared" si="0"/>
        <v>0</v>
      </c>
      <c r="E7" s="38">
        <v>0</v>
      </c>
      <c r="F7" s="38">
        <v>0</v>
      </c>
      <c r="G7" s="38">
        <f t="shared" si="1"/>
        <v>0</v>
      </c>
    </row>
    <row r="8" spans="1:7" x14ac:dyDescent="0.2">
      <c r="A8" s="32" t="s">
        <v>13</v>
      </c>
      <c r="B8" s="38">
        <v>3079752</v>
      </c>
      <c r="C8" s="38">
        <v>82677.61</v>
      </c>
      <c r="D8" s="38">
        <f t="shared" si="0"/>
        <v>3162429.61</v>
      </c>
      <c r="E8" s="38">
        <v>1008369.5</v>
      </c>
      <c r="F8" s="38">
        <v>1008369.5</v>
      </c>
      <c r="G8" s="38">
        <f t="shared" si="1"/>
        <v>2154060.11</v>
      </c>
    </row>
    <row r="9" spans="1:7" x14ac:dyDescent="0.2">
      <c r="A9" s="32" t="s">
        <v>14</v>
      </c>
      <c r="B9" s="38">
        <v>860280</v>
      </c>
      <c r="C9" s="38">
        <v>9065.7199999999993</v>
      </c>
      <c r="D9" s="38">
        <f t="shared" si="0"/>
        <v>869345.72</v>
      </c>
      <c r="E9" s="38">
        <v>388879.04</v>
      </c>
      <c r="F9" s="38">
        <v>388879.04</v>
      </c>
      <c r="G9" s="38">
        <f t="shared" si="1"/>
        <v>480466.68</v>
      </c>
    </row>
    <row r="10" spans="1:7" x14ac:dyDescent="0.2">
      <c r="A10" s="32" t="s">
        <v>15</v>
      </c>
      <c r="B10" s="38">
        <v>3018741.14</v>
      </c>
      <c r="C10" s="38">
        <v>622849.47</v>
      </c>
      <c r="D10" s="38">
        <f t="shared" si="0"/>
        <v>3641590.6100000003</v>
      </c>
      <c r="E10" s="38">
        <v>1932710.37</v>
      </c>
      <c r="F10" s="38">
        <v>1932710.37</v>
      </c>
      <c r="G10" s="38">
        <f t="shared" si="1"/>
        <v>1708880.2400000002</v>
      </c>
    </row>
    <row r="11" spans="1:7" x14ac:dyDescent="0.2">
      <c r="A11" s="32" t="s">
        <v>16</v>
      </c>
      <c r="B11" s="38">
        <v>0</v>
      </c>
      <c r="C11" s="38">
        <v>0</v>
      </c>
      <c r="D11" s="38">
        <f t="shared" si="0"/>
        <v>0</v>
      </c>
      <c r="E11" s="38">
        <v>0</v>
      </c>
      <c r="F11" s="38">
        <v>0</v>
      </c>
      <c r="G11" s="38">
        <f t="shared" si="1"/>
        <v>0</v>
      </c>
    </row>
    <row r="12" spans="1:7" x14ac:dyDescent="0.2">
      <c r="A12" s="32" t="s">
        <v>17</v>
      </c>
      <c r="B12" s="38">
        <v>5331</v>
      </c>
      <c r="C12" s="38">
        <v>103</v>
      </c>
      <c r="D12" s="38">
        <f t="shared" si="0"/>
        <v>5434</v>
      </c>
      <c r="E12" s="38">
        <v>2117.4</v>
      </c>
      <c r="F12" s="38">
        <v>2117.4</v>
      </c>
      <c r="G12" s="38">
        <f t="shared" si="1"/>
        <v>3316.6</v>
      </c>
    </row>
    <row r="13" spans="1:7" x14ac:dyDescent="0.2">
      <c r="A13" s="35" t="s">
        <v>125</v>
      </c>
      <c r="B13" s="37">
        <f>SUM(B14:B22)</f>
        <v>142844.97999999998</v>
      </c>
      <c r="C13" s="37">
        <f>SUM(C14:C22)</f>
        <v>-13774.99</v>
      </c>
      <c r="D13" s="37">
        <f t="shared" si="0"/>
        <v>129069.98999999998</v>
      </c>
      <c r="E13" s="37">
        <f>SUM(E14:E22)</f>
        <v>88715.409999999989</v>
      </c>
      <c r="F13" s="37">
        <f>SUM(F14:F22)</f>
        <v>88715.409999999989</v>
      </c>
      <c r="G13" s="37">
        <f t="shared" si="1"/>
        <v>40354.579999999987</v>
      </c>
    </row>
    <row r="14" spans="1:7" x14ac:dyDescent="0.2">
      <c r="A14" s="32" t="s">
        <v>18</v>
      </c>
      <c r="B14" s="38">
        <v>87124.98</v>
      </c>
      <c r="C14" s="38">
        <v>-20116.439999999999</v>
      </c>
      <c r="D14" s="38">
        <f t="shared" si="0"/>
        <v>67008.539999999994</v>
      </c>
      <c r="E14" s="38">
        <v>48616.39</v>
      </c>
      <c r="F14" s="38">
        <v>48616.39</v>
      </c>
      <c r="G14" s="38">
        <f t="shared" si="1"/>
        <v>18392.149999999994</v>
      </c>
    </row>
    <row r="15" spans="1:7" x14ac:dyDescent="0.2">
      <c r="A15" s="32" t="s">
        <v>19</v>
      </c>
      <c r="B15" s="38">
        <v>14400</v>
      </c>
      <c r="C15" s="38">
        <v>-946.98</v>
      </c>
      <c r="D15" s="38">
        <f t="shared" si="0"/>
        <v>13453.02</v>
      </c>
      <c r="E15" s="38">
        <v>6193.03</v>
      </c>
      <c r="F15" s="38">
        <v>6193.03</v>
      </c>
      <c r="G15" s="38">
        <f t="shared" si="1"/>
        <v>7259.9900000000007</v>
      </c>
    </row>
    <row r="16" spans="1:7" x14ac:dyDescent="0.2">
      <c r="A16" s="32" t="s">
        <v>20</v>
      </c>
      <c r="B16" s="38">
        <v>0</v>
      </c>
      <c r="C16" s="38">
        <v>0</v>
      </c>
      <c r="D16" s="38">
        <f t="shared" si="0"/>
        <v>0</v>
      </c>
      <c r="E16" s="38">
        <v>0</v>
      </c>
      <c r="F16" s="38">
        <v>0</v>
      </c>
      <c r="G16" s="38">
        <f t="shared" si="1"/>
        <v>0</v>
      </c>
    </row>
    <row r="17" spans="1:7" x14ac:dyDescent="0.2">
      <c r="A17" s="32" t="s">
        <v>21</v>
      </c>
      <c r="B17" s="38">
        <v>0</v>
      </c>
      <c r="C17" s="38">
        <v>563.01</v>
      </c>
      <c r="D17" s="38">
        <f t="shared" si="0"/>
        <v>563.01</v>
      </c>
      <c r="E17" s="38">
        <v>563.01</v>
      </c>
      <c r="F17" s="38">
        <v>563.01</v>
      </c>
      <c r="G17" s="38">
        <f t="shared" si="1"/>
        <v>0</v>
      </c>
    </row>
    <row r="18" spans="1:7" x14ac:dyDescent="0.2">
      <c r="A18" s="32" t="s">
        <v>22</v>
      </c>
      <c r="B18" s="38">
        <v>1000</v>
      </c>
      <c r="C18" s="38">
        <v>0</v>
      </c>
      <c r="D18" s="38">
        <f t="shared" si="0"/>
        <v>1000</v>
      </c>
      <c r="E18" s="38">
        <v>952.5</v>
      </c>
      <c r="F18" s="38">
        <v>952.5</v>
      </c>
      <c r="G18" s="38">
        <f t="shared" si="1"/>
        <v>47.5</v>
      </c>
    </row>
    <row r="19" spans="1:7" x14ac:dyDescent="0.2">
      <c r="A19" s="32" t="s">
        <v>23</v>
      </c>
      <c r="B19" s="38">
        <v>40320</v>
      </c>
      <c r="C19" s="38">
        <v>6429.41</v>
      </c>
      <c r="D19" s="38">
        <f t="shared" si="0"/>
        <v>46749.41</v>
      </c>
      <c r="E19" s="38">
        <v>32094.47</v>
      </c>
      <c r="F19" s="38">
        <v>32094.47</v>
      </c>
      <c r="G19" s="38">
        <f t="shared" si="1"/>
        <v>14654.940000000002</v>
      </c>
    </row>
    <row r="20" spans="1:7" x14ac:dyDescent="0.2">
      <c r="A20" s="32" t="s">
        <v>24</v>
      </c>
      <c r="B20" s="38">
        <v>0</v>
      </c>
      <c r="C20" s="38">
        <v>0</v>
      </c>
      <c r="D20" s="38">
        <f t="shared" si="0"/>
        <v>0</v>
      </c>
      <c r="E20" s="38">
        <v>0</v>
      </c>
      <c r="F20" s="38">
        <v>0</v>
      </c>
      <c r="G20" s="38">
        <f t="shared" si="1"/>
        <v>0</v>
      </c>
    </row>
    <row r="21" spans="1:7" x14ac:dyDescent="0.2">
      <c r="A21" s="32" t="s">
        <v>25</v>
      </c>
      <c r="B21" s="38">
        <v>0</v>
      </c>
      <c r="C21" s="38">
        <v>0</v>
      </c>
      <c r="D21" s="38">
        <f t="shared" si="0"/>
        <v>0</v>
      </c>
      <c r="E21" s="38">
        <v>0</v>
      </c>
      <c r="F21" s="38">
        <v>0</v>
      </c>
      <c r="G21" s="38">
        <f t="shared" si="1"/>
        <v>0</v>
      </c>
    </row>
    <row r="22" spans="1:7" x14ac:dyDescent="0.2">
      <c r="A22" s="32" t="s">
        <v>26</v>
      </c>
      <c r="B22" s="38">
        <v>0</v>
      </c>
      <c r="C22" s="38">
        <v>296.01</v>
      </c>
      <c r="D22" s="38">
        <f t="shared" si="0"/>
        <v>296.01</v>
      </c>
      <c r="E22" s="38">
        <v>296.01</v>
      </c>
      <c r="F22" s="38">
        <v>296.01</v>
      </c>
      <c r="G22" s="38">
        <f t="shared" si="1"/>
        <v>0</v>
      </c>
    </row>
    <row r="23" spans="1:7" x14ac:dyDescent="0.2">
      <c r="A23" s="35" t="s">
        <v>27</v>
      </c>
      <c r="B23" s="37">
        <f>SUM(B24:B32)</f>
        <v>9973300.459999999</v>
      </c>
      <c r="C23" s="37">
        <f>SUM(C24:C32)</f>
        <v>15495.27</v>
      </c>
      <c r="D23" s="37">
        <f t="shared" si="0"/>
        <v>9988795.7299999986</v>
      </c>
      <c r="E23" s="37">
        <f>SUM(E24:E32)</f>
        <v>4910474.78</v>
      </c>
      <c r="F23" s="37">
        <f>SUM(F24:F32)</f>
        <v>4910474.78</v>
      </c>
      <c r="G23" s="37">
        <f t="shared" si="1"/>
        <v>5078320.9499999983</v>
      </c>
    </row>
    <row r="24" spans="1:7" x14ac:dyDescent="0.2">
      <c r="A24" s="32" t="s">
        <v>28</v>
      </c>
      <c r="B24" s="38">
        <v>66204</v>
      </c>
      <c r="C24" s="38">
        <v>4259.75</v>
      </c>
      <c r="D24" s="38">
        <f t="shared" si="0"/>
        <v>70463.75</v>
      </c>
      <c r="E24" s="38">
        <v>35251.75</v>
      </c>
      <c r="F24" s="38">
        <v>35251.75</v>
      </c>
      <c r="G24" s="38">
        <f t="shared" si="1"/>
        <v>35212</v>
      </c>
    </row>
    <row r="25" spans="1:7" x14ac:dyDescent="0.2">
      <c r="A25" s="32" t="s">
        <v>29</v>
      </c>
      <c r="B25" s="38">
        <v>488331.44</v>
      </c>
      <c r="C25" s="38">
        <v>0</v>
      </c>
      <c r="D25" s="38">
        <f t="shared" si="0"/>
        <v>488331.44</v>
      </c>
      <c r="E25" s="38">
        <v>259156.54</v>
      </c>
      <c r="F25" s="38">
        <v>259156.54</v>
      </c>
      <c r="G25" s="38">
        <f t="shared" si="1"/>
        <v>229174.9</v>
      </c>
    </row>
    <row r="26" spans="1:7" x14ac:dyDescent="0.2">
      <c r="A26" s="32" t="s">
        <v>30</v>
      </c>
      <c r="B26" s="38">
        <v>8430424.8300000001</v>
      </c>
      <c r="C26" s="38">
        <v>-21726.5</v>
      </c>
      <c r="D26" s="38">
        <f t="shared" si="0"/>
        <v>8408698.3300000001</v>
      </c>
      <c r="E26" s="38">
        <v>4125336.36</v>
      </c>
      <c r="F26" s="38">
        <v>4125336.36</v>
      </c>
      <c r="G26" s="38">
        <f t="shared" si="1"/>
        <v>4283361.9700000007</v>
      </c>
    </row>
    <row r="27" spans="1:7" x14ac:dyDescent="0.2">
      <c r="A27" s="32" t="s">
        <v>31</v>
      </c>
      <c r="B27" s="38">
        <v>36657.42</v>
      </c>
      <c r="C27" s="38">
        <v>0</v>
      </c>
      <c r="D27" s="38">
        <f t="shared" si="0"/>
        <v>36657.42</v>
      </c>
      <c r="E27" s="38">
        <v>0</v>
      </c>
      <c r="F27" s="38">
        <v>0</v>
      </c>
      <c r="G27" s="38">
        <f t="shared" si="1"/>
        <v>36657.42</v>
      </c>
    </row>
    <row r="28" spans="1:7" x14ac:dyDescent="0.2">
      <c r="A28" s="32" t="s">
        <v>32</v>
      </c>
      <c r="B28" s="38">
        <v>361006.53</v>
      </c>
      <c r="C28" s="38">
        <v>204</v>
      </c>
      <c r="D28" s="38">
        <f t="shared" si="0"/>
        <v>361210.53</v>
      </c>
      <c r="E28" s="38">
        <v>180959.24</v>
      </c>
      <c r="F28" s="38">
        <v>180959.24</v>
      </c>
      <c r="G28" s="38">
        <f t="shared" si="1"/>
        <v>180251.29000000004</v>
      </c>
    </row>
    <row r="29" spans="1:7" x14ac:dyDescent="0.2">
      <c r="A29" s="32" t="s">
        <v>33</v>
      </c>
      <c r="B29" s="38">
        <v>0</v>
      </c>
      <c r="C29" s="38">
        <v>0</v>
      </c>
      <c r="D29" s="38">
        <f t="shared" si="0"/>
        <v>0</v>
      </c>
      <c r="E29" s="38">
        <v>0</v>
      </c>
      <c r="F29" s="38">
        <v>0</v>
      </c>
      <c r="G29" s="38">
        <f t="shared" si="1"/>
        <v>0</v>
      </c>
    </row>
    <row r="30" spans="1:7" x14ac:dyDescent="0.2">
      <c r="A30" s="32" t="s">
        <v>34</v>
      </c>
      <c r="B30" s="38">
        <v>39000</v>
      </c>
      <c r="C30" s="38">
        <v>13583.87</v>
      </c>
      <c r="D30" s="38">
        <f t="shared" si="0"/>
        <v>52583.87</v>
      </c>
      <c r="E30" s="38">
        <v>39299.589999999997</v>
      </c>
      <c r="F30" s="38">
        <v>39299.589999999997</v>
      </c>
      <c r="G30" s="38">
        <f t="shared" si="1"/>
        <v>13284.280000000006</v>
      </c>
    </row>
    <row r="31" spans="1:7" x14ac:dyDescent="0.2">
      <c r="A31" s="32" t="s">
        <v>35</v>
      </c>
      <c r="B31" s="38">
        <v>314636.24</v>
      </c>
      <c r="C31" s="38">
        <v>5453.87</v>
      </c>
      <c r="D31" s="38">
        <f t="shared" si="0"/>
        <v>320090.11</v>
      </c>
      <c r="E31" s="38">
        <v>164633.67000000001</v>
      </c>
      <c r="F31" s="38">
        <v>164633.67000000001</v>
      </c>
      <c r="G31" s="38">
        <f t="shared" si="1"/>
        <v>155456.43999999997</v>
      </c>
    </row>
    <row r="32" spans="1:7" x14ac:dyDescent="0.2">
      <c r="A32" s="32" t="s">
        <v>36</v>
      </c>
      <c r="B32" s="38">
        <v>237040</v>
      </c>
      <c r="C32" s="38">
        <v>13720.28</v>
      </c>
      <c r="D32" s="38">
        <f t="shared" si="0"/>
        <v>250760.28</v>
      </c>
      <c r="E32" s="38">
        <v>105837.63</v>
      </c>
      <c r="F32" s="38">
        <v>105837.63</v>
      </c>
      <c r="G32" s="38">
        <f t="shared" si="1"/>
        <v>144922.65</v>
      </c>
    </row>
    <row r="33" spans="1:7" x14ac:dyDescent="0.2">
      <c r="A33" s="35" t="s">
        <v>126</v>
      </c>
      <c r="B33" s="37">
        <f>SUM(B34:B42)</f>
        <v>0</v>
      </c>
      <c r="C33" s="37">
        <f>SUM(C34:C42)</f>
        <v>0</v>
      </c>
      <c r="D33" s="37">
        <f t="shared" si="0"/>
        <v>0</v>
      </c>
      <c r="E33" s="37">
        <f>SUM(E34:E42)</f>
        <v>0</v>
      </c>
      <c r="F33" s="37">
        <f>SUM(F34:F42)</f>
        <v>0</v>
      </c>
      <c r="G33" s="37">
        <f t="shared" si="1"/>
        <v>0</v>
      </c>
    </row>
    <row r="34" spans="1:7" x14ac:dyDescent="0.2">
      <c r="A34" s="32" t="s">
        <v>37</v>
      </c>
      <c r="B34" s="38">
        <v>0</v>
      </c>
      <c r="C34" s="38">
        <v>0</v>
      </c>
      <c r="D34" s="38">
        <f t="shared" si="0"/>
        <v>0</v>
      </c>
      <c r="E34" s="38">
        <v>0</v>
      </c>
      <c r="F34" s="38">
        <v>0</v>
      </c>
      <c r="G34" s="38">
        <f t="shared" si="1"/>
        <v>0</v>
      </c>
    </row>
    <row r="35" spans="1:7" x14ac:dyDescent="0.2">
      <c r="A35" s="32" t="s">
        <v>38</v>
      </c>
      <c r="B35" s="38">
        <v>0</v>
      </c>
      <c r="C35" s="38">
        <v>0</v>
      </c>
      <c r="D35" s="38">
        <f t="shared" si="0"/>
        <v>0</v>
      </c>
      <c r="E35" s="38">
        <v>0</v>
      </c>
      <c r="F35" s="38">
        <v>0</v>
      </c>
      <c r="G35" s="38">
        <f t="shared" si="1"/>
        <v>0</v>
      </c>
    </row>
    <row r="36" spans="1:7" x14ac:dyDescent="0.2">
      <c r="A36" s="32" t="s">
        <v>39</v>
      </c>
      <c r="B36" s="38">
        <v>0</v>
      </c>
      <c r="C36" s="38">
        <v>0</v>
      </c>
      <c r="D36" s="38">
        <f t="shared" si="0"/>
        <v>0</v>
      </c>
      <c r="E36" s="38">
        <v>0</v>
      </c>
      <c r="F36" s="38">
        <v>0</v>
      </c>
      <c r="G36" s="38">
        <f t="shared" si="1"/>
        <v>0</v>
      </c>
    </row>
    <row r="37" spans="1:7" x14ac:dyDescent="0.2">
      <c r="A37" s="32" t="s">
        <v>40</v>
      </c>
      <c r="B37" s="38">
        <v>0</v>
      </c>
      <c r="C37" s="38">
        <v>0</v>
      </c>
      <c r="D37" s="38">
        <f t="shared" si="0"/>
        <v>0</v>
      </c>
      <c r="E37" s="38">
        <v>0</v>
      </c>
      <c r="F37" s="38">
        <v>0</v>
      </c>
      <c r="G37" s="38">
        <f t="shared" si="1"/>
        <v>0</v>
      </c>
    </row>
    <row r="38" spans="1:7" x14ac:dyDescent="0.2">
      <c r="A38" s="32" t="s">
        <v>41</v>
      </c>
      <c r="B38" s="38">
        <v>0</v>
      </c>
      <c r="C38" s="38">
        <v>0</v>
      </c>
      <c r="D38" s="38">
        <f t="shared" si="0"/>
        <v>0</v>
      </c>
      <c r="E38" s="38">
        <v>0</v>
      </c>
      <c r="F38" s="38">
        <v>0</v>
      </c>
      <c r="G38" s="38">
        <f t="shared" si="1"/>
        <v>0</v>
      </c>
    </row>
    <row r="39" spans="1:7" x14ac:dyDescent="0.2">
      <c r="A39" s="32" t="s">
        <v>42</v>
      </c>
      <c r="B39" s="38">
        <v>0</v>
      </c>
      <c r="C39" s="38">
        <v>0</v>
      </c>
      <c r="D39" s="38">
        <f t="shared" si="0"/>
        <v>0</v>
      </c>
      <c r="E39" s="38">
        <v>0</v>
      </c>
      <c r="F39" s="38">
        <v>0</v>
      </c>
      <c r="G39" s="38">
        <f t="shared" si="1"/>
        <v>0</v>
      </c>
    </row>
    <row r="40" spans="1:7" x14ac:dyDescent="0.2">
      <c r="A40" s="32" t="s">
        <v>43</v>
      </c>
      <c r="B40" s="38">
        <v>0</v>
      </c>
      <c r="C40" s="38">
        <v>0</v>
      </c>
      <c r="D40" s="38">
        <f t="shared" si="0"/>
        <v>0</v>
      </c>
      <c r="E40" s="38">
        <v>0</v>
      </c>
      <c r="F40" s="38">
        <v>0</v>
      </c>
      <c r="G40" s="38">
        <f t="shared" si="1"/>
        <v>0</v>
      </c>
    </row>
    <row r="41" spans="1:7" x14ac:dyDescent="0.2">
      <c r="A41" s="32" t="s">
        <v>44</v>
      </c>
      <c r="B41" s="38">
        <v>0</v>
      </c>
      <c r="C41" s="38">
        <v>0</v>
      </c>
      <c r="D41" s="38">
        <f t="shared" si="0"/>
        <v>0</v>
      </c>
      <c r="E41" s="38">
        <v>0</v>
      </c>
      <c r="F41" s="38">
        <v>0</v>
      </c>
      <c r="G41" s="38">
        <f t="shared" si="1"/>
        <v>0</v>
      </c>
    </row>
    <row r="42" spans="1:7" x14ac:dyDescent="0.2">
      <c r="A42" s="32" t="s">
        <v>45</v>
      </c>
      <c r="B42" s="38">
        <v>0</v>
      </c>
      <c r="C42" s="38">
        <v>0</v>
      </c>
      <c r="D42" s="38">
        <f t="shared" si="0"/>
        <v>0</v>
      </c>
      <c r="E42" s="38">
        <v>0</v>
      </c>
      <c r="F42" s="38">
        <v>0</v>
      </c>
      <c r="G42" s="38">
        <f t="shared" si="1"/>
        <v>0</v>
      </c>
    </row>
    <row r="43" spans="1:7" x14ac:dyDescent="0.2">
      <c r="A43" s="35" t="s">
        <v>127</v>
      </c>
      <c r="B43" s="37">
        <f>SUM(B44:B52)</f>
        <v>59188.69</v>
      </c>
      <c r="C43" s="37">
        <f>SUM(C44:C52)</f>
        <v>12000</v>
      </c>
      <c r="D43" s="37">
        <f t="shared" si="0"/>
        <v>71188.69</v>
      </c>
      <c r="E43" s="37">
        <f>SUM(E44:E52)</f>
        <v>58153.52</v>
      </c>
      <c r="F43" s="37">
        <f>SUM(F44:F52)</f>
        <v>58153.52</v>
      </c>
      <c r="G43" s="37">
        <f t="shared" si="1"/>
        <v>13035.170000000006</v>
      </c>
    </row>
    <row r="44" spans="1:7" x14ac:dyDescent="0.2">
      <c r="A44" s="32" t="s">
        <v>46</v>
      </c>
      <c r="B44" s="38">
        <v>59188.69</v>
      </c>
      <c r="C44" s="38">
        <v>12000</v>
      </c>
      <c r="D44" s="38">
        <f t="shared" si="0"/>
        <v>71188.69</v>
      </c>
      <c r="E44" s="38">
        <v>58153.52</v>
      </c>
      <c r="F44" s="38">
        <v>58153.52</v>
      </c>
      <c r="G44" s="38">
        <f t="shared" si="1"/>
        <v>13035.170000000006</v>
      </c>
    </row>
    <row r="45" spans="1:7" x14ac:dyDescent="0.2">
      <c r="A45" s="32" t="s">
        <v>47</v>
      </c>
      <c r="B45" s="38">
        <v>0</v>
      </c>
      <c r="C45" s="38">
        <v>0</v>
      </c>
      <c r="D45" s="38">
        <f t="shared" si="0"/>
        <v>0</v>
      </c>
      <c r="E45" s="38">
        <v>0</v>
      </c>
      <c r="F45" s="38">
        <v>0</v>
      </c>
      <c r="G45" s="38">
        <f t="shared" si="1"/>
        <v>0</v>
      </c>
    </row>
    <row r="46" spans="1:7" x14ac:dyDescent="0.2">
      <c r="A46" s="32" t="s">
        <v>48</v>
      </c>
      <c r="B46" s="38">
        <v>0</v>
      </c>
      <c r="C46" s="38">
        <v>0</v>
      </c>
      <c r="D46" s="38">
        <f t="shared" si="0"/>
        <v>0</v>
      </c>
      <c r="E46" s="38">
        <v>0</v>
      </c>
      <c r="F46" s="38">
        <v>0</v>
      </c>
      <c r="G46" s="38">
        <f t="shared" si="1"/>
        <v>0</v>
      </c>
    </row>
    <row r="47" spans="1:7" x14ac:dyDescent="0.2">
      <c r="A47" s="32" t="s">
        <v>49</v>
      </c>
      <c r="B47" s="38">
        <v>0</v>
      </c>
      <c r="C47" s="38">
        <v>0</v>
      </c>
      <c r="D47" s="38">
        <f t="shared" si="0"/>
        <v>0</v>
      </c>
      <c r="E47" s="38">
        <v>0</v>
      </c>
      <c r="F47" s="38">
        <v>0</v>
      </c>
      <c r="G47" s="38">
        <f t="shared" si="1"/>
        <v>0</v>
      </c>
    </row>
    <row r="48" spans="1:7" x14ac:dyDescent="0.2">
      <c r="A48" s="32" t="s">
        <v>50</v>
      </c>
      <c r="B48" s="38">
        <v>0</v>
      </c>
      <c r="C48" s="38">
        <v>0</v>
      </c>
      <c r="D48" s="38">
        <f t="shared" si="0"/>
        <v>0</v>
      </c>
      <c r="E48" s="38">
        <v>0</v>
      </c>
      <c r="F48" s="38">
        <v>0</v>
      </c>
      <c r="G48" s="38">
        <f t="shared" si="1"/>
        <v>0</v>
      </c>
    </row>
    <row r="49" spans="1:7" x14ac:dyDescent="0.2">
      <c r="A49" s="32" t="s">
        <v>51</v>
      </c>
      <c r="B49" s="38">
        <v>0</v>
      </c>
      <c r="C49" s="38">
        <v>0</v>
      </c>
      <c r="D49" s="38">
        <f t="shared" si="0"/>
        <v>0</v>
      </c>
      <c r="E49" s="38">
        <v>0</v>
      </c>
      <c r="F49" s="38">
        <v>0</v>
      </c>
      <c r="G49" s="38">
        <f t="shared" si="1"/>
        <v>0</v>
      </c>
    </row>
    <row r="50" spans="1:7" x14ac:dyDescent="0.2">
      <c r="A50" s="32" t="s">
        <v>52</v>
      </c>
      <c r="B50" s="38">
        <v>0</v>
      </c>
      <c r="C50" s="38">
        <v>0</v>
      </c>
      <c r="D50" s="38">
        <f t="shared" si="0"/>
        <v>0</v>
      </c>
      <c r="E50" s="38">
        <v>0</v>
      </c>
      <c r="F50" s="38">
        <v>0</v>
      </c>
      <c r="G50" s="38">
        <f t="shared" si="1"/>
        <v>0</v>
      </c>
    </row>
    <row r="51" spans="1:7" x14ac:dyDescent="0.2">
      <c r="A51" s="32" t="s">
        <v>53</v>
      </c>
      <c r="B51" s="38">
        <v>0</v>
      </c>
      <c r="C51" s="38">
        <v>0</v>
      </c>
      <c r="D51" s="38">
        <f t="shared" si="0"/>
        <v>0</v>
      </c>
      <c r="E51" s="38">
        <v>0</v>
      </c>
      <c r="F51" s="38">
        <v>0</v>
      </c>
      <c r="G51" s="38">
        <f t="shared" si="1"/>
        <v>0</v>
      </c>
    </row>
    <row r="52" spans="1:7" x14ac:dyDescent="0.2">
      <c r="A52" s="32" t="s">
        <v>54</v>
      </c>
      <c r="B52" s="38">
        <v>0</v>
      </c>
      <c r="C52" s="38">
        <v>0</v>
      </c>
      <c r="D52" s="38">
        <f t="shared" si="0"/>
        <v>0</v>
      </c>
      <c r="E52" s="38">
        <v>0</v>
      </c>
      <c r="F52" s="38">
        <v>0</v>
      </c>
      <c r="G52" s="38">
        <f t="shared" si="1"/>
        <v>0</v>
      </c>
    </row>
    <row r="53" spans="1:7" x14ac:dyDescent="0.2">
      <c r="A53" s="35" t="s">
        <v>55</v>
      </c>
      <c r="B53" s="37">
        <f>SUM(B54:B56)</f>
        <v>0</v>
      </c>
      <c r="C53" s="37">
        <f>SUM(C54:C56)</f>
        <v>0</v>
      </c>
      <c r="D53" s="37">
        <f t="shared" si="0"/>
        <v>0</v>
      </c>
      <c r="E53" s="37">
        <f>SUM(E54:E56)</f>
        <v>0</v>
      </c>
      <c r="F53" s="37">
        <f>SUM(F54:F56)</f>
        <v>0</v>
      </c>
      <c r="G53" s="37">
        <f t="shared" si="1"/>
        <v>0</v>
      </c>
    </row>
    <row r="54" spans="1:7" x14ac:dyDescent="0.2">
      <c r="A54" s="32" t="s">
        <v>56</v>
      </c>
      <c r="B54" s="38">
        <v>0</v>
      </c>
      <c r="C54" s="38">
        <v>0</v>
      </c>
      <c r="D54" s="38">
        <f t="shared" si="0"/>
        <v>0</v>
      </c>
      <c r="E54" s="38">
        <v>0</v>
      </c>
      <c r="F54" s="38">
        <v>0</v>
      </c>
      <c r="G54" s="38">
        <f t="shared" si="1"/>
        <v>0</v>
      </c>
    </row>
    <row r="55" spans="1:7" x14ac:dyDescent="0.2">
      <c r="A55" s="32" t="s">
        <v>57</v>
      </c>
      <c r="B55" s="38">
        <v>0</v>
      </c>
      <c r="C55" s="38">
        <v>0</v>
      </c>
      <c r="D55" s="38">
        <f t="shared" si="0"/>
        <v>0</v>
      </c>
      <c r="E55" s="38">
        <v>0</v>
      </c>
      <c r="F55" s="38">
        <v>0</v>
      </c>
      <c r="G55" s="38">
        <f t="shared" si="1"/>
        <v>0</v>
      </c>
    </row>
    <row r="56" spans="1:7" x14ac:dyDescent="0.2">
      <c r="A56" s="32" t="s">
        <v>58</v>
      </c>
      <c r="B56" s="38">
        <v>0</v>
      </c>
      <c r="C56" s="38">
        <v>0</v>
      </c>
      <c r="D56" s="38">
        <f t="shared" si="0"/>
        <v>0</v>
      </c>
      <c r="E56" s="38">
        <v>0</v>
      </c>
      <c r="F56" s="38">
        <v>0</v>
      </c>
      <c r="G56" s="38">
        <f t="shared" si="1"/>
        <v>0</v>
      </c>
    </row>
    <row r="57" spans="1:7" x14ac:dyDescent="0.2">
      <c r="A57" s="35" t="s">
        <v>123</v>
      </c>
      <c r="B57" s="37">
        <f>SUM(B58:B64)</f>
        <v>0</v>
      </c>
      <c r="C57" s="37">
        <f>SUM(C58:C64)</f>
        <v>0</v>
      </c>
      <c r="D57" s="37">
        <f t="shared" si="0"/>
        <v>0</v>
      </c>
      <c r="E57" s="37">
        <f>SUM(E58:E64)</f>
        <v>0</v>
      </c>
      <c r="F57" s="37">
        <f>SUM(F58:F64)</f>
        <v>0</v>
      </c>
      <c r="G57" s="37">
        <f t="shared" si="1"/>
        <v>0</v>
      </c>
    </row>
    <row r="58" spans="1:7" x14ac:dyDescent="0.2">
      <c r="A58" s="32" t="s">
        <v>59</v>
      </c>
      <c r="B58" s="38">
        <v>0</v>
      </c>
      <c r="C58" s="38">
        <v>0</v>
      </c>
      <c r="D58" s="38">
        <f t="shared" si="0"/>
        <v>0</v>
      </c>
      <c r="E58" s="38">
        <v>0</v>
      </c>
      <c r="F58" s="38">
        <v>0</v>
      </c>
      <c r="G58" s="38">
        <f t="shared" si="1"/>
        <v>0</v>
      </c>
    </row>
    <row r="59" spans="1:7" x14ac:dyDescent="0.2">
      <c r="A59" s="32" t="s">
        <v>60</v>
      </c>
      <c r="B59" s="38">
        <v>0</v>
      </c>
      <c r="C59" s="38">
        <v>0</v>
      </c>
      <c r="D59" s="38">
        <f t="shared" si="0"/>
        <v>0</v>
      </c>
      <c r="E59" s="38">
        <v>0</v>
      </c>
      <c r="F59" s="38">
        <v>0</v>
      </c>
      <c r="G59" s="38">
        <f t="shared" si="1"/>
        <v>0</v>
      </c>
    </row>
    <row r="60" spans="1:7" x14ac:dyDescent="0.2">
      <c r="A60" s="32" t="s">
        <v>61</v>
      </c>
      <c r="B60" s="38">
        <v>0</v>
      </c>
      <c r="C60" s="38">
        <v>0</v>
      </c>
      <c r="D60" s="38">
        <f t="shared" si="0"/>
        <v>0</v>
      </c>
      <c r="E60" s="38">
        <v>0</v>
      </c>
      <c r="F60" s="38">
        <v>0</v>
      </c>
      <c r="G60" s="38">
        <f t="shared" si="1"/>
        <v>0</v>
      </c>
    </row>
    <row r="61" spans="1:7" x14ac:dyDescent="0.2">
      <c r="A61" s="32" t="s">
        <v>62</v>
      </c>
      <c r="B61" s="38">
        <v>0</v>
      </c>
      <c r="C61" s="38">
        <v>0</v>
      </c>
      <c r="D61" s="38">
        <f t="shared" si="0"/>
        <v>0</v>
      </c>
      <c r="E61" s="38">
        <v>0</v>
      </c>
      <c r="F61" s="38">
        <v>0</v>
      </c>
      <c r="G61" s="38">
        <f t="shared" si="1"/>
        <v>0</v>
      </c>
    </row>
    <row r="62" spans="1:7" x14ac:dyDescent="0.2">
      <c r="A62" s="32" t="s">
        <v>63</v>
      </c>
      <c r="B62" s="38">
        <v>0</v>
      </c>
      <c r="C62" s="38">
        <v>0</v>
      </c>
      <c r="D62" s="38">
        <f t="shared" si="0"/>
        <v>0</v>
      </c>
      <c r="E62" s="38">
        <v>0</v>
      </c>
      <c r="F62" s="38">
        <v>0</v>
      </c>
      <c r="G62" s="38">
        <f t="shared" si="1"/>
        <v>0</v>
      </c>
    </row>
    <row r="63" spans="1:7" x14ac:dyDescent="0.2">
      <c r="A63" s="32" t="s">
        <v>64</v>
      </c>
      <c r="B63" s="38">
        <v>0</v>
      </c>
      <c r="C63" s="38">
        <v>0</v>
      </c>
      <c r="D63" s="38">
        <f t="shared" si="0"/>
        <v>0</v>
      </c>
      <c r="E63" s="38">
        <v>0</v>
      </c>
      <c r="F63" s="38">
        <v>0</v>
      </c>
      <c r="G63" s="38">
        <f t="shared" si="1"/>
        <v>0</v>
      </c>
    </row>
    <row r="64" spans="1:7" x14ac:dyDescent="0.2">
      <c r="A64" s="32" t="s">
        <v>65</v>
      </c>
      <c r="B64" s="38">
        <v>0</v>
      </c>
      <c r="C64" s="38">
        <v>0</v>
      </c>
      <c r="D64" s="38">
        <f t="shared" si="0"/>
        <v>0</v>
      </c>
      <c r="E64" s="38">
        <v>0</v>
      </c>
      <c r="F64" s="38">
        <v>0</v>
      </c>
      <c r="G64" s="38">
        <f t="shared" si="1"/>
        <v>0</v>
      </c>
    </row>
    <row r="65" spans="1:7" x14ac:dyDescent="0.2">
      <c r="A65" s="35" t="s">
        <v>124</v>
      </c>
      <c r="B65" s="37">
        <f>SUM(B66:B68)</f>
        <v>0</v>
      </c>
      <c r="C65" s="37">
        <f>SUM(C66:C68)</f>
        <v>0</v>
      </c>
      <c r="D65" s="37">
        <f t="shared" si="0"/>
        <v>0</v>
      </c>
      <c r="E65" s="37">
        <f>SUM(E66:E68)</f>
        <v>0</v>
      </c>
      <c r="F65" s="37">
        <f>SUM(F66:F68)</f>
        <v>0</v>
      </c>
      <c r="G65" s="37">
        <f t="shared" si="1"/>
        <v>0</v>
      </c>
    </row>
    <row r="66" spans="1:7" x14ac:dyDescent="0.2">
      <c r="A66" s="32" t="s">
        <v>66</v>
      </c>
      <c r="B66" s="38">
        <v>0</v>
      </c>
      <c r="C66" s="38">
        <v>0</v>
      </c>
      <c r="D66" s="38">
        <f t="shared" si="0"/>
        <v>0</v>
      </c>
      <c r="E66" s="38">
        <v>0</v>
      </c>
      <c r="F66" s="38">
        <v>0</v>
      </c>
      <c r="G66" s="38">
        <f t="shared" si="1"/>
        <v>0</v>
      </c>
    </row>
    <row r="67" spans="1:7" x14ac:dyDescent="0.2">
      <c r="A67" s="32" t="s">
        <v>67</v>
      </c>
      <c r="B67" s="38">
        <v>0</v>
      </c>
      <c r="C67" s="38">
        <v>0</v>
      </c>
      <c r="D67" s="38">
        <f t="shared" si="0"/>
        <v>0</v>
      </c>
      <c r="E67" s="38">
        <v>0</v>
      </c>
      <c r="F67" s="38">
        <v>0</v>
      </c>
      <c r="G67" s="38">
        <f t="shared" si="1"/>
        <v>0</v>
      </c>
    </row>
    <row r="68" spans="1:7" x14ac:dyDescent="0.2">
      <c r="A68" s="32" t="s">
        <v>68</v>
      </c>
      <c r="B68" s="38">
        <v>0</v>
      </c>
      <c r="C68" s="38">
        <v>0</v>
      </c>
      <c r="D68" s="38">
        <f t="shared" si="0"/>
        <v>0</v>
      </c>
      <c r="E68" s="38">
        <v>0</v>
      </c>
      <c r="F68" s="38">
        <v>0</v>
      </c>
      <c r="G68" s="38">
        <f t="shared" si="1"/>
        <v>0</v>
      </c>
    </row>
    <row r="69" spans="1:7" x14ac:dyDescent="0.2">
      <c r="A69" s="35" t="s">
        <v>69</v>
      </c>
      <c r="B69" s="37">
        <f>SUM(B70:B76)</f>
        <v>0</v>
      </c>
      <c r="C69" s="37">
        <f>SUM(C70:C76)</f>
        <v>0</v>
      </c>
      <c r="D69" s="37">
        <f t="shared" si="0"/>
        <v>0</v>
      </c>
      <c r="E69" s="37">
        <f>SUM(E70:E76)</f>
        <v>0</v>
      </c>
      <c r="F69" s="37">
        <f>SUM(F70:F76)</f>
        <v>0</v>
      </c>
      <c r="G69" s="37">
        <f t="shared" si="1"/>
        <v>0</v>
      </c>
    </row>
    <row r="70" spans="1:7" x14ac:dyDescent="0.2">
      <c r="A70" s="32" t="s">
        <v>70</v>
      </c>
      <c r="B70" s="38">
        <v>0</v>
      </c>
      <c r="C70" s="38">
        <v>0</v>
      </c>
      <c r="D70" s="38">
        <f t="shared" ref="D70:D76" si="2">B70+C70</f>
        <v>0</v>
      </c>
      <c r="E70" s="38">
        <v>0</v>
      </c>
      <c r="F70" s="38">
        <v>0</v>
      </c>
      <c r="G70" s="38">
        <f t="shared" ref="G70:G76" si="3">D70-E70</f>
        <v>0</v>
      </c>
    </row>
    <row r="71" spans="1:7" x14ac:dyDescent="0.2">
      <c r="A71" s="32" t="s">
        <v>71</v>
      </c>
      <c r="B71" s="38">
        <v>0</v>
      </c>
      <c r="C71" s="38">
        <v>0</v>
      </c>
      <c r="D71" s="38">
        <f t="shared" si="2"/>
        <v>0</v>
      </c>
      <c r="E71" s="38">
        <v>0</v>
      </c>
      <c r="F71" s="38">
        <v>0</v>
      </c>
      <c r="G71" s="38">
        <f t="shared" si="3"/>
        <v>0</v>
      </c>
    </row>
    <row r="72" spans="1:7" x14ac:dyDescent="0.2">
      <c r="A72" s="32" t="s">
        <v>72</v>
      </c>
      <c r="B72" s="38">
        <v>0</v>
      </c>
      <c r="C72" s="38">
        <v>0</v>
      </c>
      <c r="D72" s="38">
        <f t="shared" si="2"/>
        <v>0</v>
      </c>
      <c r="E72" s="38">
        <v>0</v>
      </c>
      <c r="F72" s="38">
        <v>0</v>
      </c>
      <c r="G72" s="38">
        <f t="shared" si="3"/>
        <v>0</v>
      </c>
    </row>
    <row r="73" spans="1:7" x14ac:dyDescent="0.2">
      <c r="A73" s="32" t="s">
        <v>73</v>
      </c>
      <c r="B73" s="38">
        <v>0</v>
      </c>
      <c r="C73" s="38">
        <v>0</v>
      </c>
      <c r="D73" s="38">
        <f t="shared" si="2"/>
        <v>0</v>
      </c>
      <c r="E73" s="38">
        <v>0</v>
      </c>
      <c r="F73" s="38">
        <v>0</v>
      </c>
      <c r="G73" s="38">
        <f t="shared" si="3"/>
        <v>0</v>
      </c>
    </row>
    <row r="74" spans="1:7" x14ac:dyDescent="0.2">
      <c r="A74" s="32" t="s">
        <v>74</v>
      </c>
      <c r="B74" s="38">
        <v>0</v>
      </c>
      <c r="C74" s="38">
        <v>0</v>
      </c>
      <c r="D74" s="38">
        <f t="shared" si="2"/>
        <v>0</v>
      </c>
      <c r="E74" s="38">
        <v>0</v>
      </c>
      <c r="F74" s="38">
        <v>0</v>
      </c>
      <c r="G74" s="38">
        <f t="shared" si="3"/>
        <v>0</v>
      </c>
    </row>
    <row r="75" spans="1:7" x14ac:dyDescent="0.2">
      <c r="A75" s="32" t="s">
        <v>75</v>
      </c>
      <c r="B75" s="38">
        <v>0</v>
      </c>
      <c r="C75" s="38">
        <v>0</v>
      </c>
      <c r="D75" s="38">
        <f t="shared" si="2"/>
        <v>0</v>
      </c>
      <c r="E75" s="38">
        <v>0</v>
      </c>
      <c r="F75" s="38">
        <v>0</v>
      </c>
      <c r="G75" s="38">
        <f t="shared" si="3"/>
        <v>0</v>
      </c>
    </row>
    <row r="76" spans="1:7" x14ac:dyDescent="0.2">
      <c r="A76" s="33" t="s">
        <v>76</v>
      </c>
      <c r="B76" s="40">
        <v>0</v>
      </c>
      <c r="C76" s="40">
        <v>0</v>
      </c>
      <c r="D76" s="40">
        <f t="shared" si="2"/>
        <v>0</v>
      </c>
      <c r="E76" s="40">
        <v>0</v>
      </c>
      <c r="F76" s="40">
        <v>0</v>
      </c>
      <c r="G76" s="40">
        <f t="shared" si="3"/>
        <v>0</v>
      </c>
    </row>
    <row r="77" spans="1:7" x14ac:dyDescent="0.2">
      <c r="A77" s="34" t="s">
        <v>77</v>
      </c>
      <c r="B77" s="43">
        <f t="shared" ref="B77:G77" si="4">SUM(B5+B13+B23+B33+B43+B53+B57+B65+B69)</f>
        <v>19432890.27</v>
      </c>
      <c r="C77" s="43">
        <f t="shared" si="4"/>
        <v>762526.64</v>
      </c>
      <c r="D77" s="43">
        <f t="shared" si="4"/>
        <v>20195416.91</v>
      </c>
      <c r="E77" s="43">
        <f t="shared" si="4"/>
        <v>9536543.8900000006</v>
      </c>
      <c r="F77" s="43">
        <f t="shared" si="4"/>
        <v>9536543.8900000006</v>
      </c>
      <c r="G77" s="39">
        <f t="shared" si="4"/>
        <v>10658873.019999998</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workbookViewId="0">
      <selection activeCell="B8" sqref="B8:G8"/>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6" t="s">
        <v>140</v>
      </c>
      <c r="B1" s="47"/>
      <c r="C1" s="47"/>
      <c r="D1" s="47"/>
      <c r="E1" s="47"/>
      <c r="F1" s="47"/>
      <c r="G1" s="48"/>
    </row>
    <row r="2" spans="1:7" x14ac:dyDescent="0.2">
      <c r="A2" s="18"/>
      <c r="B2" s="21" t="s">
        <v>0</v>
      </c>
      <c r="C2" s="22"/>
      <c r="D2" s="22"/>
      <c r="E2" s="22"/>
      <c r="F2" s="23"/>
      <c r="G2" s="49" t="s">
        <v>7</v>
      </c>
    </row>
    <row r="3" spans="1:7" ht="24.95" customHeight="1" x14ac:dyDescent="0.2">
      <c r="A3" s="19" t="s">
        <v>1</v>
      </c>
      <c r="B3" s="3" t="s">
        <v>2</v>
      </c>
      <c r="C3" s="3" t="s">
        <v>3</v>
      </c>
      <c r="D3" s="3" t="s">
        <v>4</v>
      </c>
      <c r="E3" s="3" t="s">
        <v>5</v>
      </c>
      <c r="F3" s="3" t="s">
        <v>6</v>
      </c>
      <c r="G3" s="50"/>
    </row>
    <row r="4" spans="1:7" x14ac:dyDescent="0.2">
      <c r="A4" s="20"/>
      <c r="B4" s="4">
        <v>1</v>
      </c>
      <c r="C4" s="4">
        <v>2</v>
      </c>
      <c r="D4" s="4" t="s">
        <v>8</v>
      </c>
      <c r="E4" s="4">
        <v>4</v>
      </c>
      <c r="F4" s="4">
        <v>5</v>
      </c>
      <c r="G4" s="4" t="s">
        <v>9</v>
      </c>
    </row>
    <row r="5" spans="1:7" x14ac:dyDescent="0.2">
      <c r="A5" s="29"/>
      <c r="B5" s="6"/>
      <c r="C5" s="6"/>
      <c r="D5" s="6"/>
      <c r="E5" s="6"/>
      <c r="F5" s="6"/>
      <c r="G5" s="6"/>
    </row>
    <row r="6" spans="1:7" x14ac:dyDescent="0.2">
      <c r="A6" s="29" t="s">
        <v>78</v>
      </c>
      <c r="B6" s="38">
        <v>19373701.579999998</v>
      </c>
      <c r="C6" s="38">
        <v>750526.64</v>
      </c>
      <c r="D6" s="38">
        <f>B6+C6</f>
        <v>20124228.219999999</v>
      </c>
      <c r="E6" s="38">
        <v>9478390.3699999992</v>
      </c>
      <c r="F6" s="38">
        <v>9478390.3699999992</v>
      </c>
      <c r="G6" s="38">
        <f>D6-E6</f>
        <v>10645837.85</v>
      </c>
    </row>
    <row r="7" spans="1:7" x14ac:dyDescent="0.2">
      <c r="A7" s="29"/>
      <c r="B7" s="38"/>
      <c r="C7" s="38"/>
      <c r="D7" s="38"/>
      <c r="E7" s="38"/>
      <c r="F7" s="38"/>
      <c r="G7" s="38"/>
    </row>
    <row r="8" spans="1:7" x14ac:dyDescent="0.2">
      <c r="A8" s="29" t="s">
        <v>79</v>
      </c>
      <c r="B8" s="38">
        <v>59188.69</v>
      </c>
      <c r="C8" s="38">
        <v>12000</v>
      </c>
      <c r="D8" s="38">
        <f>B8+C8</f>
        <v>71188.69</v>
      </c>
      <c r="E8" s="38">
        <v>58153.52</v>
      </c>
      <c r="F8" s="38">
        <v>58153.52</v>
      </c>
      <c r="G8" s="38">
        <f>D8-E8</f>
        <v>13035.170000000006</v>
      </c>
    </row>
    <row r="9" spans="1:7" x14ac:dyDescent="0.2">
      <c r="A9" s="29"/>
      <c r="B9" s="38"/>
      <c r="C9" s="38"/>
      <c r="D9" s="38"/>
      <c r="E9" s="38"/>
      <c r="F9" s="38"/>
      <c r="G9" s="38"/>
    </row>
    <row r="10" spans="1:7" x14ac:dyDescent="0.2">
      <c r="A10" s="29" t="s">
        <v>80</v>
      </c>
      <c r="B10" s="38">
        <v>0</v>
      </c>
      <c r="C10" s="38">
        <v>0</v>
      </c>
      <c r="D10" s="38">
        <f>B10+C10</f>
        <v>0</v>
      </c>
      <c r="E10" s="38">
        <v>0</v>
      </c>
      <c r="F10" s="38">
        <v>0</v>
      </c>
      <c r="G10" s="38">
        <f>D10-E10</f>
        <v>0</v>
      </c>
    </row>
    <row r="11" spans="1:7" x14ac:dyDescent="0.2">
      <c r="A11" s="29"/>
      <c r="B11" s="38"/>
      <c r="C11" s="38"/>
      <c r="D11" s="38"/>
      <c r="E11" s="38"/>
      <c r="F11" s="38"/>
      <c r="G11" s="38"/>
    </row>
    <row r="12" spans="1:7" x14ac:dyDescent="0.2">
      <c r="A12" s="29" t="s">
        <v>41</v>
      </c>
      <c r="B12" s="38">
        <v>0</v>
      </c>
      <c r="C12" s="38">
        <v>0</v>
      </c>
      <c r="D12" s="38">
        <f>B12+C12</f>
        <v>0</v>
      </c>
      <c r="E12" s="38">
        <v>0</v>
      </c>
      <c r="F12" s="38">
        <v>0</v>
      </c>
      <c r="G12" s="38">
        <f>D12-E12</f>
        <v>0</v>
      </c>
    </row>
    <row r="13" spans="1:7" x14ac:dyDescent="0.2">
      <c r="A13" s="29"/>
      <c r="B13" s="38"/>
      <c r="C13" s="38"/>
      <c r="D13" s="38"/>
      <c r="E13" s="38"/>
      <c r="F13" s="38"/>
      <c r="G13" s="38"/>
    </row>
    <row r="14" spans="1:7" x14ac:dyDescent="0.2">
      <c r="A14" s="29" t="s">
        <v>66</v>
      </c>
      <c r="B14" s="38">
        <v>0</v>
      </c>
      <c r="C14" s="38">
        <v>0</v>
      </c>
      <c r="D14" s="38">
        <f>B14+C14</f>
        <v>0</v>
      </c>
      <c r="E14" s="38">
        <v>0</v>
      </c>
      <c r="F14" s="38">
        <v>0</v>
      </c>
      <c r="G14" s="38">
        <f>D14-E14</f>
        <v>0</v>
      </c>
    </row>
    <row r="15" spans="1:7" x14ac:dyDescent="0.2">
      <c r="A15" s="30"/>
      <c r="B15" s="40"/>
      <c r="C15" s="40"/>
      <c r="D15" s="40"/>
      <c r="E15" s="40"/>
      <c r="F15" s="40"/>
      <c r="G15" s="40"/>
    </row>
    <row r="16" spans="1:7" x14ac:dyDescent="0.2">
      <c r="A16" s="31" t="s">
        <v>77</v>
      </c>
      <c r="B16" s="43">
        <f>SUM(B6+B8+B10+B12+B14)</f>
        <v>19432890.27</v>
      </c>
      <c r="C16" s="43">
        <f t="shared" ref="C16:G16" si="0">SUM(C6+C8+C10+C12+C14)</f>
        <v>762526.64</v>
      </c>
      <c r="D16" s="43">
        <f t="shared" si="0"/>
        <v>20195416.91</v>
      </c>
      <c r="E16" s="43">
        <f t="shared" si="0"/>
        <v>9536543.8899999987</v>
      </c>
      <c r="F16" s="43">
        <f t="shared" si="0"/>
        <v>9536543.8899999987</v>
      </c>
      <c r="G16" s="43">
        <f t="shared" si="0"/>
        <v>10658873.02</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showGridLines="0" topLeftCell="A37" workbookViewId="0">
      <selection activeCell="B40" sqref="B40:G40"/>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6" t="s">
        <v>141</v>
      </c>
      <c r="B1" s="47"/>
      <c r="C1" s="47"/>
      <c r="D1" s="47"/>
      <c r="E1" s="47"/>
      <c r="F1" s="47"/>
      <c r="G1" s="48"/>
    </row>
    <row r="2" spans="1:7" x14ac:dyDescent="0.2">
      <c r="A2" s="9"/>
      <c r="B2" s="9"/>
      <c r="C2" s="9"/>
      <c r="D2" s="9"/>
      <c r="E2" s="9"/>
      <c r="F2" s="9"/>
      <c r="G2" s="9"/>
    </row>
    <row r="3" spans="1:7" x14ac:dyDescent="0.2">
      <c r="A3" s="18"/>
      <c r="B3" s="21" t="s">
        <v>0</v>
      </c>
      <c r="C3" s="22"/>
      <c r="D3" s="22"/>
      <c r="E3" s="22"/>
      <c r="F3" s="23"/>
      <c r="G3" s="49" t="s">
        <v>7</v>
      </c>
    </row>
    <row r="4" spans="1:7" ht="24.95" customHeight="1" x14ac:dyDescent="0.2">
      <c r="A4" s="19" t="s">
        <v>1</v>
      </c>
      <c r="B4" s="3" t="s">
        <v>2</v>
      </c>
      <c r="C4" s="3" t="s">
        <v>3</v>
      </c>
      <c r="D4" s="3" t="s">
        <v>4</v>
      </c>
      <c r="E4" s="3" t="s">
        <v>5</v>
      </c>
      <c r="F4" s="3" t="s">
        <v>6</v>
      </c>
      <c r="G4" s="50"/>
    </row>
    <row r="5" spans="1:7" x14ac:dyDescent="0.2">
      <c r="A5" s="20"/>
      <c r="B5" s="4">
        <v>1</v>
      </c>
      <c r="C5" s="4">
        <v>2</v>
      </c>
      <c r="D5" s="4" t="s">
        <v>8</v>
      </c>
      <c r="E5" s="4">
        <v>4</v>
      </c>
      <c r="F5" s="4">
        <v>5</v>
      </c>
      <c r="G5" s="4" t="s">
        <v>9</v>
      </c>
    </row>
    <row r="6" spans="1:7" x14ac:dyDescent="0.2">
      <c r="A6" s="8"/>
      <c r="B6" s="13"/>
      <c r="C6" s="13"/>
      <c r="D6" s="13"/>
      <c r="E6" s="13"/>
      <c r="F6" s="13"/>
      <c r="G6" s="13"/>
    </row>
    <row r="7" spans="1:7" x14ac:dyDescent="0.2">
      <c r="A7" s="36" t="s">
        <v>128</v>
      </c>
      <c r="B7" s="45">
        <v>8228823.7199999997</v>
      </c>
      <c r="C7" s="45">
        <v>131320.38</v>
      </c>
      <c r="D7" s="45">
        <f>B7+C7</f>
        <v>8360144.0999999996</v>
      </c>
      <c r="E7" s="45">
        <v>4021977.86</v>
      </c>
      <c r="F7" s="45">
        <v>4021977.86</v>
      </c>
      <c r="G7" s="45">
        <f>D7-E7</f>
        <v>4338166.24</v>
      </c>
    </row>
    <row r="8" spans="1:7" x14ac:dyDescent="0.2">
      <c r="A8" s="36" t="s">
        <v>129</v>
      </c>
      <c r="B8" s="45">
        <v>2659053.02</v>
      </c>
      <c r="C8" s="45">
        <v>188746.73</v>
      </c>
      <c r="D8" s="45">
        <f t="shared" ref="D8:D16" si="0">B8+C8</f>
        <v>2847799.75</v>
      </c>
      <c r="E8" s="45">
        <v>1327395.6399999999</v>
      </c>
      <c r="F8" s="45">
        <v>1327395.6399999999</v>
      </c>
      <c r="G8" s="45">
        <f t="shared" ref="G8:G16" si="1">D8-E8</f>
        <v>1520404.11</v>
      </c>
    </row>
    <row r="9" spans="1:7" x14ac:dyDescent="0.2">
      <c r="A9" s="36" t="s">
        <v>130</v>
      </c>
      <c r="B9" s="45">
        <v>2112784.38</v>
      </c>
      <c r="C9" s="45">
        <v>78355.740000000005</v>
      </c>
      <c r="D9" s="45">
        <f t="shared" si="0"/>
        <v>2191140.12</v>
      </c>
      <c r="E9" s="45">
        <v>978257.44</v>
      </c>
      <c r="F9" s="45">
        <v>978257.44</v>
      </c>
      <c r="G9" s="45">
        <f t="shared" si="1"/>
        <v>1212882.6800000002</v>
      </c>
    </row>
    <row r="10" spans="1:7" x14ac:dyDescent="0.2">
      <c r="A10" s="36" t="s">
        <v>131</v>
      </c>
      <c r="B10" s="45">
        <v>2502632.7200000002</v>
      </c>
      <c r="C10" s="45">
        <v>127166.12</v>
      </c>
      <c r="D10" s="45">
        <f t="shared" si="0"/>
        <v>2629798.8400000003</v>
      </c>
      <c r="E10" s="45">
        <v>1209383.9099999999</v>
      </c>
      <c r="F10" s="45">
        <v>1209383.9099999999</v>
      </c>
      <c r="G10" s="45">
        <f t="shared" si="1"/>
        <v>1420414.9300000004</v>
      </c>
    </row>
    <row r="11" spans="1:7" x14ac:dyDescent="0.2">
      <c r="A11" s="36" t="s">
        <v>132</v>
      </c>
      <c r="B11" s="45">
        <v>1107456.21</v>
      </c>
      <c r="C11" s="45">
        <v>57309.599999999999</v>
      </c>
      <c r="D11" s="45">
        <f t="shared" si="0"/>
        <v>1164765.81</v>
      </c>
      <c r="E11" s="45">
        <v>513083.25</v>
      </c>
      <c r="F11" s="45">
        <v>513083.25</v>
      </c>
      <c r="G11" s="45">
        <f t="shared" si="1"/>
        <v>651682.56000000006</v>
      </c>
    </row>
    <row r="12" spans="1:7" x14ac:dyDescent="0.2">
      <c r="A12" s="36" t="s">
        <v>133</v>
      </c>
      <c r="B12" s="45">
        <v>510028</v>
      </c>
      <c r="C12" s="45">
        <v>131157.88</v>
      </c>
      <c r="D12" s="45">
        <f t="shared" si="0"/>
        <v>641185.88</v>
      </c>
      <c r="E12" s="45">
        <v>339323.57</v>
      </c>
      <c r="F12" s="45">
        <v>339323.57</v>
      </c>
      <c r="G12" s="45">
        <f t="shared" si="1"/>
        <v>301862.31</v>
      </c>
    </row>
    <row r="13" spans="1:7" x14ac:dyDescent="0.2">
      <c r="A13" s="36" t="s">
        <v>134</v>
      </c>
      <c r="B13" s="45">
        <v>278812.03000000003</v>
      </c>
      <c r="C13" s="45">
        <v>0</v>
      </c>
      <c r="D13" s="45">
        <f t="shared" si="0"/>
        <v>278812.03000000003</v>
      </c>
      <c r="E13" s="45">
        <v>139405.92000000001</v>
      </c>
      <c r="F13" s="45">
        <v>139405.92000000001</v>
      </c>
      <c r="G13" s="45">
        <f t="shared" si="1"/>
        <v>139406.11000000002</v>
      </c>
    </row>
    <row r="14" spans="1:7" x14ac:dyDescent="0.2">
      <c r="A14" s="36" t="s">
        <v>135</v>
      </c>
      <c r="B14" s="45">
        <v>557624.06999999995</v>
      </c>
      <c r="C14" s="45">
        <v>0</v>
      </c>
      <c r="D14" s="45">
        <f t="shared" si="0"/>
        <v>557624.06999999995</v>
      </c>
      <c r="E14" s="45">
        <v>278811.84000000003</v>
      </c>
      <c r="F14" s="45">
        <v>278811.84000000003</v>
      </c>
      <c r="G14" s="45">
        <f t="shared" si="1"/>
        <v>278812.22999999992</v>
      </c>
    </row>
    <row r="15" spans="1:7" x14ac:dyDescent="0.2">
      <c r="A15" s="36" t="s">
        <v>136</v>
      </c>
      <c r="B15" s="45">
        <v>278812.03000000003</v>
      </c>
      <c r="C15" s="45">
        <v>0</v>
      </c>
      <c r="D15" s="45">
        <f t="shared" si="0"/>
        <v>278812.03000000003</v>
      </c>
      <c r="E15" s="45">
        <v>139405.92000000001</v>
      </c>
      <c r="F15" s="45">
        <v>139405.92000000001</v>
      </c>
      <c r="G15" s="45">
        <f t="shared" si="1"/>
        <v>139406.11000000002</v>
      </c>
    </row>
    <row r="16" spans="1:7" x14ac:dyDescent="0.2">
      <c r="A16" s="36" t="s">
        <v>137</v>
      </c>
      <c r="B16" s="45">
        <v>1196864.0900000001</v>
      </c>
      <c r="C16" s="45">
        <v>48470.19</v>
      </c>
      <c r="D16" s="45">
        <f t="shared" si="0"/>
        <v>1245334.28</v>
      </c>
      <c r="E16" s="45">
        <v>589498.54</v>
      </c>
      <c r="F16" s="45">
        <v>589498.54</v>
      </c>
      <c r="G16" s="45">
        <f t="shared" si="1"/>
        <v>655835.74</v>
      </c>
    </row>
    <row r="17" spans="1:7" x14ac:dyDescent="0.2">
      <c r="A17" s="25"/>
      <c r="B17" s="40"/>
      <c r="C17" s="40"/>
      <c r="D17" s="40"/>
      <c r="E17" s="40"/>
      <c r="F17" s="40"/>
      <c r="G17" s="40"/>
    </row>
    <row r="18" spans="1:7" x14ac:dyDescent="0.2">
      <c r="A18" s="26" t="s">
        <v>77</v>
      </c>
      <c r="B18" s="39">
        <f>SUM(B7:B17)</f>
        <v>19432890.270000003</v>
      </c>
      <c r="C18" s="39">
        <f t="shared" ref="C18:F18" si="2">SUM(C7:C17)</f>
        <v>762526.6399999999</v>
      </c>
      <c r="D18" s="39">
        <f t="shared" si="2"/>
        <v>20195416.91</v>
      </c>
      <c r="E18" s="39">
        <f t="shared" si="2"/>
        <v>9536543.8900000006</v>
      </c>
      <c r="F18" s="39">
        <f t="shared" si="2"/>
        <v>9536543.8900000006</v>
      </c>
      <c r="G18" s="39">
        <f>SUM(G7:G17)</f>
        <v>10658873.020000001</v>
      </c>
    </row>
    <row r="21" spans="1:7" ht="45" customHeight="1" x14ac:dyDescent="0.2">
      <c r="A21" s="46" t="s">
        <v>142</v>
      </c>
      <c r="B21" s="47"/>
      <c r="C21" s="47"/>
      <c r="D21" s="47"/>
      <c r="E21" s="47"/>
      <c r="F21" s="47"/>
      <c r="G21" s="48"/>
    </row>
    <row r="23" spans="1:7" x14ac:dyDescent="0.2">
      <c r="A23" s="18"/>
      <c r="B23" s="21" t="s">
        <v>0</v>
      </c>
      <c r="C23" s="22"/>
      <c r="D23" s="22"/>
      <c r="E23" s="22"/>
      <c r="F23" s="23"/>
      <c r="G23" s="49" t="s">
        <v>7</v>
      </c>
    </row>
    <row r="24" spans="1:7" ht="22.5" x14ac:dyDescent="0.2">
      <c r="A24" s="19" t="s">
        <v>1</v>
      </c>
      <c r="B24" s="3" t="s">
        <v>2</v>
      </c>
      <c r="C24" s="3" t="s">
        <v>3</v>
      </c>
      <c r="D24" s="3" t="s">
        <v>4</v>
      </c>
      <c r="E24" s="3" t="s">
        <v>5</v>
      </c>
      <c r="F24" s="3" t="s">
        <v>6</v>
      </c>
      <c r="G24" s="50"/>
    </row>
    <row r="25" spans="1:7" x14ac:dyDescent="0.2">
      <c r="A25" s="20"/>
      <c r="B25" s="4">
        <v>1</v>
      </c>
      <c r="C25" s="4">
        <v>2</v>
      </c>
      <c r="D25" s="4" t="s">
        <v>8</v>
      </c>
      <c r="E25" s="4">
        <v>4</v>
      </c>
      <c r="F25" s="4">
        <v>5</v>
      </c>
      <c r="G25" s="4" t="s">
        <v>9</v>
      </c>
    </row>
    <row r="26" spans="1:7" x14ac:dyDescent="0.2">
      <c r="A26" s="10"/>
      <c r="B26" s="11"/>
      <c r="C26" s="11"/>
      <c r="D26" s="11"/>
      <c r="E26" s="11"/>
      <c r="F26" s="11"/>
      <c r="G26" s="11"/>
    </row>
    <row r="27" spans="1:7" x14ac:dyDescent="0.2">
      <c r="A27" s="25" t="s">
        <v>81</v>
      </c>
      <c r="B27" s="38">
        <v>0</v>
      </c>
      <c r="C27" s="38">
        <v>0</v>
      </c>
      <c r="D27" s="38">
        <f>B27+C27</f>
        <v>0</v>
      </c>
      <c r="E27" s="38">
        <v>0</v>
      </c>
      <c r="F27" s="38">
        <v>0</v>
      </c>
      <c r="G27" s="38">
        <f>D27-E27</f>
        <v>0</v>
      </c>
    </row>
    <row r="28" spans="1:7" x14ac:dyDescent="0.2">
      <c r="A28" s="25" t="s">
        <v>82</v>
      </c>
      <c r="B28" s="38">
        <v>0</v>
      </c>
      <c r="C28" s="38">
        <v>0</v>
      </c>
      <c r="D28" s="38">
        <f>B28+C28</f>
        <v>0</v>
      </c>
      <c r="E28" s="38">
        <v>0</v>
      </c>
      <c r="F28" s="38">
        <v>0</v>
      </c>
      <c r="G28" s="38">
        <f>D28-E28</f>
        <v>0</v>
      </c>
    </row>
    <row r="29" spans="1:7" x14ac:dyDescent="0.2">
      <c r="A29" s="25" t="s">
        <v>83</v>
      </c>
      <c r="B29" s="38">
        <v>0</v>
      </c>
      <c r="C29" s="38">
        <v>0</v>
      </c>
      <c r="D29" s="38">
        <f>B29+C29</f>
        <v>0</v>
      </c>
      <c r="E29" s="38">
        <v>0</v>
      </c>
      <c r="F29" s="38">
        <v>0</v>
      </c>
      <c r="G29" s="38">
        <f>D29-E29</f>
        <v>0</v>
      </c>
    </row>
    <row r="30" spans="1:7" x14ac:dyDescent="0.2">
      <c r="A30" s="25" t="s">
        <v>84</v>
      </c>
      <c r="B30" s="38">
        <v>0</v>
      </c>
      <c r="C30" s="38">
        <v>0</v>
      </c>
      <c r="D30" s="38">
        <f>B30+C30</f>
        <v>0</v>
      </c>
      <c r="E30" s="38">
        <v>0</v>
      </c>
      <c r="F30" s="38">
        <v>0</v>
      </c>
      <c r="G30" s="38">
        <f>D30-E30</f>
        <v>0</v>
      </c>
    </row>
    <row r="31" spans="1:7" x14ac:dyDescent="0.2">
      <c r="A31" s="2"/>
      <c r="B31" s="12"/>
      <c r="C31" s="12"/>
      <c r="D31" s="12"/>
      <c r="E31" s="12"/>
      <c r="F31" s="12"/>
      <c r="G31" s="12"/>
    </row>
    <row r="32" spans="1:7" x14ac:dyDescent="0.2">
      <c r="A32" s="26" t="s">
        <v>77</v>
      </c>
      <c r="B32" s="7"/>
      <c r="C32" s="7"/>
      <c r="D32" s="7"/>
      <c r="E32" s="7"/>
      <c r="F32" s="7"/>
      <c r="G32" s="7"/>
    </row>
    <row r="35" spans="1:7" ht="45" customHeight="1" x14ac:dyDescent="0.2">
      <c r="A35" s="46" t="s">
        <v>143</v>
      </c>
      <c r="B35" s="47"/>
      <c r="C35" s="47"/>
      <c r="D35" s="47"/>
      <c r="E35" s="47"/>
      <c r="F35" s="47"/>
      <c r="G35" s="48"/>
    </row>
    <row r="36" spans="1:7" x14ac:dyDescent="0.2">
      <c r="A36" s="18"/>
      <c r="B36" s="21" t="s">
        <v>0</v>
      </c>
      <c r="C36" s="22"/>
      <c r="D36" s="22"/>
      <c r="E36" s="22"/>
      <c r="F36" s="23"/>
      <c r="G36" s="49" t="s">
        <v>7</v>
      </c>
    </row>
    <row r="37" spans="1:7" ht="22.5" x14ac:dyDescent="0.2">
      <c r="A37" s="19" t="s">
        <v>1</v>
      </c>
      <c r="B37" s="3" t="s">
        <v>2</v>
      </c>
      <c r="C37" s="3" t="s">
        <v>3</v>
      </c>
      <c r="D37" s="3" t="s">
        <v>4</v>
      </c>
      <c r="E37" s="3" t="s">
        <v>5</v>
      </c>
      <c r="F37" s="3" t="s">
        <v>6</v>
      </c>
      <c r="G37" s="50"/>
    </row>
    <row r="38" spans="1:7" x14ac:dyDescent="0.2">
      <c r="A38" s="20"/>
      <c r="B38" s="4">
        <v>1</v>
      </c>
      <c r="C38" s="4">
        <v>2</v>
      </c>
      <c r="D38" s="4" t="s">
        <v>8</v>
      </c>
      <c r="E38" s="4">
        <v>4</v>
      </c>
      <c r="F38" s="4">
        <v>5</v>
      </c>
      <c r="G38" s="4" t="s">
        <v>9</v>
      </c>
    </row>
    <row r="39" spans="1:7" x14ac:dyDescent="0.2">
      <c r="A39" s="10"/>
      <c r="B39" s="11"/>
      <c r="C39" s="11"/>
      <c r="D39" s="11"/>
      <c r="E39" s="11"/>
      <c r="F39" s="11"/>
      <c r="G39" s="11"/>
    </row>
    <row r="40" spans="1:7" ht="22.5" x14ac:dyDescent="0.2">
      <c r="A40" s="27" t="s">
        <v>85</v>
      </c>
      <c r="B40" s="38">
        <v>19432890.27</v>
      </c>
      <c r="C40" s="38">
        <v>762526.64</v>
      </c>
      <c r="D40" s="38">
        <f t="shared" ref="D40" si="3">B40+C40</f>
        <v>20195416.91</v>
      </c>
      <c r="E40" s="38">
        <v>9536543.8900000006</v>
      </c>
      <c r="F40" s="38">
        <v>9536543.8900000006</v>
      </c>
      <c r="G40" s="38">
        <f t="shared" ref="G40" si="4">D40-E40</f>
        <v>10658873.02</v>
      </c>
    </row>
    <row r="41" spans="1:7" x14ac:dyDescent="0.2">
      <c r="A41" s="27"/>
      <c r="B41" s="41"/>
      <c r="C41" s="41"/>
      <c r="D41" s="41"/>
      <c r="E41" s="41"/>
      <c r="F41" s="41"/>
      <c r="G41" s="41"/>
    </row>
    <row r="42" spans="1:7" x14ac:dyDescent="0.2">
      <c r="A42" s="27" t="s">
        <v>86</v>
      </c>
      <c r="B42" s="38">
        <v>0</v>
      </c>
      <c r="C42" s="38">
        <v>0</v>
      </c>
      <c r="D42" s="38">
        <f t="shared" ref="D42" si="5">B42+C42</f>
        <v>0</v>
      </c>
      <c r="E42" s="38">
        <v>0</v>
      </c>
      <c r="F42" s="38">
        <v>0</v>
      </c>
      <c r="G42" s="38">
        <f t="shared" ref="G42" si="6">D42-E42</f>
        <v>0</v>
      </c>
    </row>
    <row r="43" spans="1:7" x14ac:dyDescent="0.2">
      <c r="A43" s="27"/>
      <c r="B43" s="41"/>
      <c r="C43" s="41"/>
      <c r="D43" s="41"/>
      <c r="E43" s="41"/>
      <c r="F43" s="41"/>
      <c r="G43" s="41"/>
    </row>
    <row r="44" spans="1:7" ht="22.5" x14ac:dyDescent="0.2">
      <c r="A44" s="27" t="s">
        <v>87</v>
      </c>
      <c r="B44" s="38">
        <v>0</v>
      </c>
      <c r="C44" s="38">
        <v>0</v>
      </c>
      <c r="D44" s="38">
        <f t="shared" ref="D44" si="7">B44+C44</f>
        <v>0</v>
      </c>
      <c r="E44" s="38">
        <v>0</v>
      </c>
      <c r="F44" s="38">
        <v>0</v>
      </c>
      <c r="G44" s="38">
        <f t="shared" ref="G44" si="8">D44-E44</f>
        <v>0</v>
      </c>
    </row>
    <row r="45" spans="1:7" x14ac:dyDescent="0.2">
      <c r="A45" s="27"/>
      <c r="B45" s="41"/>
      <c r="C45" s="41"/>
      <c r="D45" s="41"/>
      <c r="E45" s="41"/>
      <c r="F45" s="41"/>
      <c r="G45" s="41"/>
    </row>
    <row r="46" spans="1:7" ht="22.5" x14ac:dyDescent="0.2">
      <c r="A46" s="27" t="s">
        <v>88</v>
      </c>
      <c r="B46" s="38">
        <v>0</v>
      </c>
      <c r="C46" s="38">
        <v>0</v>
      </c>
      <c r="D46" s="38">
        <f t="shared" ref="D46" si="9">B46+C46</f>
        <v>0</v>
      </c>
      <c r="E46" s="38">
        <v>0</v>
      </c>
      <c r="F46" s="38">
        <v>0</v>
      </c>
      <c r="G46" s="38">
        <f t="shared" ref="G46" si="10">D46-E46</f>
        <v>0</v>
      </c>
    </row>
    <row r="47" spans="1:7" x14ac:dyDescent="0.2">
      <c r="A47" s="27"/>
      <c r="B47" s="41"/>
      <c r="C47" s="41"/>
      <c r="D47" s="41"/>
      <c r="E47" s="41"/>
      <c r="F47" s="41"/>
      <c r="G47" s="41"/>
    </row>
    <row r="48" spans="1:7" ht="22.5" x14ac:dyDescent="0.2">
      <c r="A48" s="27" t="s">
        <v>89</v>
      </c>
      <c r="B48" s="38">
        <v>0</v>
      </c>
      <c r="C48" s="38">
        <v>0</v>
      </c>
      <c r="D48" s="38">
        <f t="shared" ref="D48" si="11">B48+C48</f>
        <v>0</v>
      </c>
      <c r="E48" s="38">
        <v>0</v>
      </c>
      <c r="F48" s="38">
        <v>0</v>
      </c>
      <c r="G48" s="38">
        <f t="shared" ref="G48" si="12">D48-E48</f>
        <v>0</v>
      </c>
    </row>
    <row r="49" spans="1:7" x14ac:dyDescent="0.2">
      <c r="A49" s="27"/>
      <c r="B49" s="41"/>
      <c r="C49" s="41"/>
      <c r="D49" s="41"/>
      <c r="E49" s="41"/>
      <c r="F49" s="41"/>
      <c r="G49" s="41"/>
    </row>
    <row r="50" spans="1:7" ht="22.5" x14ac:dyDescent="0.2">
      <c r="A50" s="27" t="s">
        <v>90</v>
      </c>
      <c r="B50" s="38">
        <v>0</v>
      </c>
      <c r="C50" s="38">
        <v>0</v>
      </c>
      <c r="D50" s="38">
        <f t="shared" ref="D50" si="13">B50+C50</f>
        <v>0</v>
      </c>
      <c r="E50" s="38">
        <v>0</v>
      </c>
      <c r="F50" s="38">
        <v>0</v>
      </c>
      <c r="G50" s="38">
        <f t="shared" ref="G50" si="14">D50-E50</f>
        <v>0</v>
      </c>
    </row>
    <row r="51" spans="1:7" x14ac:dyDescent="0.2">
      <c r="A51" s="27"/>
      <c r="B51" s="41"/>
      <c r="C51" s="41"/>
      <c r="D51" s="41"/>
      <c r="E51" s="41"/>
      <c r="F51" s="41"/>
      <c r="G51" s="41"/>
    </row>
    <row r="52" spans="1:7" x14ac:dyDescent="0.2">
      <c r="A52" s="27" t="s">
        <v>91</v>
      </c>
      <c r="B52" s="38">
        <v>0</v>
      </c>
      <c r="C52" s="38">
        <v>0</v>
      </c>
      <c r="D52" s="38">
        <f t="shared" ref="D52" si="15">B52+C52</f>
        <v>0</v>
      </c>
      <c r="E52" s="38">
        <v>0</v>
      </c>
      <c r="F52" s="38">
        <v>0</v>
      </c>
      <c r="G52" s="38">
        <f t="shared" ref="G52" si="16">D52-E52</f>
        <v>0</v>
      </c>
    </row>
    <row r="53" spans="1:7" x14ac:dyDescent="0.2">
      <c r="A53" s="28"/>
      <c r="B53" s="42"/>
      <c r="C53" s="42"/>
      <c r="D53" s="42"/>
      <c r="E53" s="42"/>
      <c r="F53" s="42"/>
      <c r="G53" s="42"/>
    </row>
    <row r="54" spans="1:7" x14ac:dyDescent="0.2">
      <c r="A54" s="17" t="s">
        <v>77</v>
      </c>
      <c r="B54" s="39">
        <f>SUM(B40:B53)</f>
        <v>19432890.27</v>
      </c>
      <c r="C54" s="39">
        <f t="shared" ref="C54:G54" si="17">SUM(C40:C53)</f>
        <v>762526.64</v>
      </c>
      <c r="D54" s="39">
        <f t="shared" si="17"/>
        <v>20195416.91</v>
      </c>
      <c r="E54" s="39">
        <f t="shared" si="17"/>
        <v>9536543.8900000006</v>
      </c>
      <c r="F54" s="39">
        <f t="shared" si="17"/>
        <v>9536543.8900000006</v>
      </c>
      <c r="G54" s="39">
        <f t="shared" si="17"/>
        <v>10658873.02</v>
      </c>
    </row>
  </sheetData>
  <sheetProtection formatCells="0" formatColumns="0" formatRows="0" insertRows="0" deleteRows="0" autoFilter="0"/>
  <mergeCells count="6">
    <mergeCell ref="G3:G4"/>
    <mergeCell ref="G23:G24"/>
    <mergeCell ref="G36:G37"/>
    <mergeCell ref="A1:G1"/>
    <mergeCell ref="A21:G21"/>
    <mergeCell ref="A35:G35"/>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showGridLines="0" tabSelected="1" workbookViewId="0">
      <selection activeCell="B9" sqref="B9:G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6" t="s">
        <v>138</v>
      </c>
      <c r="B1" s="51"/>
      <c r="C1" s="51"/>
      <c r="D1" s="51"/>
      <c r="E1" s="51"/>
      <c r="F1" s="51"/>
      <c r="G1" s="52"/>
    </row>
    <row r="2" spans="1:7" x14ac:dyDescent="0.2">
      <c r="A2" s="18"/>
      <c r="B2" s="21" t="s">
        <v>0</v>
      </c>
      <c r="C2" s="22"/>
      <c r="D2" s="22"/>
      <c r="E2" s="22"/>
      <c r="F2" s="23"/>
      <c r="G2" s="49" t="s">
        <v>7</v>
      </c>
    </row>
    <row r="3" spans="1:7" ht="24.95" customHeight="1" x14ac:dyDescent="0.2">
      <c r="A3" s="19" t="s">
        <v>1</v>
      </c>
      <c r="B3" s="3" t="s">
        <v>2</v>
      </c>
      <c r="C3" s="3" t="s">
        <v>3</v>
      </c>
      <c r="D3" s="3" t="s">
        <v>4</v>
      </c>
      <c r="E3" s="3" t="s">
        <v>5</v>
      </c>
      <c r="F3" s="3" t="s">
        <v>6</v>
      </c>
      <c r="G3" s="50"/>
    </row>
    <row r="4" spans="1:7" x14ac:dyDescent="0.2">
      <c r="A4" s="20"/>
      <c r="B4" s="4">
        <v>1</v>
      </c>
      <c r="C4" s="4">
        <v>2</v>
      </c>
      <c r="D4" s="4" t="s">
        <v>8</v>
      </c>
      <c r="E4" s="4">
        <v>4</v>
      </c>
      <c r="F4" s="4">
        <v>5</v>
      </c>
      <c r="G4" s="4" t="s">
        <v>9</v>
      </c>
    </row>
    <row r="5" spans="1:7" x14ac:dyDescent="0.2">
      <c r="A5" s="16"/>
      <c r="B5" s="5"/>
      <c r="C5" s="5"/>
      <c r="D5" s="5"/>
      <c r="E5" s="5"/>
      <c r="F5" s="5"/>
      <c r="G5" s="5"/>
    </row>
    <row r="6" spans="1:7" x14ac:dyDescent="0.2">
      <c r="A6" s="14" t="s">
        <v>92</v>
      </c>
      <c r="B6" s="37">
        <f>SUM(B7:B14)</f>
        <v>19432890.27</v>
      </c>
      <c r="C6" s="37">
        <f t="shared" ref="C6:G6" si="0">SUM(C7:C14)</f>
        <v>762526.64</v>
      </c>
      <c r="D6" s="37">
        <f t="shared" si="0"/>
        <v>20195416.91</v>
      </c>
      <c r="E6" s="37">
        <f t="shared" si="0"/>
        <v>9536543.8900000006</v>
      </c>
      <c r="F6" s="37">
        <f t="shared" si="0"/>
        <v>9536543.8900000006</v>
      </c>
      <c r="G6" s="37">
        <f t="shared" si="0"/>
        <v>10658873.02</v>
      </c>
    </row>
    <row r="7" spans="1:7" x14ac:dyDescent="0.2">
      <c r="A7" s="24" t="s">
        <v>93</v>
      </c>
      <c r="B7" s="38">
        <v>0</v>
      </c>
      <c r="C7" s="38">
        <v>0</v>
      </c>
      <c r="D7" s="38">
        <f>B7+C7</f>
        <v>0</v>
      </c>
      <c r="E7" s="38">
        <v>0</v>
      </c>
      <c r="F7" s="38">
        <v>0</v>
      </c>
      <c r="G7" s="38">
        <f>D7-E7</f>
        <v>0</v>
      </c>
    </row>
    <row r="8" spans="1:7" x14ac:dyDescent="0.2">
      <c r="A8" s="24" t="s">
        <v>94</v>
      </c>
      <c r="B8" s="38">
        <v>0</v>
      </c>
      <c r="C8" s="38">
        <v>0</v>
      </c>
      <c r="D8" s="38">
        <f t="shared" ref="D8:D14" si="1">B8+C8</f>
        <v>0</v>
      </c>
      <c r="E8" s="38">
        <v>0</v>
      </c>
      <c r="F8" s="38">
        <v>0</v>
      </c>
      <c r="G8" s="38">
        <f t="shared" ref="G8:G14" si="2">D8-E8</f>
        <v>0</v>
      </c>
    </row>
    <row r="9" spans="1:7" x14ac:dyDescent="0.2">
      <c r="A9" s="24" t="s">
        <v>95</v>
      </c>
      <c r="B9" s="38">
        <v>19432890.27</v>
      </c>
      <c r="C9" s="38">
        <v>762526.64</v>
      </c>
      <c r="D9" s="38">
        <f t="shared" si="1"/>
        <v>20195416.91</v>
      </c>
      <c r="E9" s="38">
        <v>9536543.8900000006</v>
      </c>
      <c r="F9" s="38">
        <v>9536543.8900000006</v>
      </c>
      <c r="G9" s="38">
        <f t="shared" si="2"/>
        <v>10658873.02</v>
      </c>
    </row>
    <row r="10" spans="1:7" x14ac:dyDescent="0.2">
      <c r="A10" s="24" t="s">
        <v>96</v>
      </c>
      <c r="B10" s="38">
        <v>0</v>
      </c>
      <c r="C10" s="38">
        <v>0</v>
      </c>
      <c r="D10" s="38">
        <f t="shared" si="1"/>
        <v>0</v>
      </c>
      <c r="E10" s="38">
        <v>0</v>
      </c>
      <c r="F10" s="38">
        <v>0</v>
      </c>
      <c r="G10" s="38">
        <f t="shared" si="2"/>
        <v>0</v>
      </c>
    </row>
    <row r="11" spans="1:7" x14ac:dyDescent="0.2">
      <c r="A11" s="24" t="s">
        <v>97</v>
      </c>
      <c r="B11" s="38">
        <v>0</v>
      </c>
      <c r="C11" s="38">
        <v>0</v>
      </c>
      <c r="D11" s="38">
        <f t="shared" si="1"/>
        <v>0</v>
      </c>
      <c r="E11" s="38">
        <v>0</v>
      </c>
      <c r="F11" s="38">
        <v>0</v>
      </c>
      <c r="G11" s="38">
        <f t="shared" si="2"/>
        <v>0</v>
      </c>
    </row>
    <row r="12" spans="1:7" x14ac:dyDescent="0.2">
      <c r="A12" s="24" t="s">
        <v>98</v>
      </c>
      <c r="B12" s="38">
        <v>0</v>
      </c>
      <c r="C12" s="38">
        <v>0</v>
      </c>
      <c r="D12" s="38">
        <f t="shared" si="1"/>
        <v>0</v>
      </c>
      <c r="E12" s="38">
        <v>0</v>
      </c>
      <c r="F12" s="38">
        <v>0</v>
      </c>
      <c r="G12" s="38">
        <f t="shared" si="2"/>
        <v>0</v>
      </c>
    </row>
    <row r="13" spans="1:7" x14ac:dyDescent="0.2">
      <c r="A13" s="24" t="s">
        <v>99</v>
      </c>
      <c r="B13" s="38">
        <v>0</v>
      </c>
      <c r="C13" s="38">
        <v>0</v>
      </c>
      <c r="D13" s="38">
        <f t="shared" si="1"/>
        <v>0</v>
      </c>
      <c r="E13" s="38">
        <v>0</v>
      </c>
      <c r="F13" s="38">
        <v>0</v>
      </c>
      <c r="G13" s="38">
        <f t="shared" si="2"/>
        <v>0</v>
      </c>
    </row>
    <row r="14" spans="1:7" x14ac:dyDescent="0.2">
      <c r="A14" s="24" t="s">
        <v>36</v>
      </c>
      <c r="B14" s="38">
        <v>0</v>
      </c>
      <c r="C14" s="38">
        <v>0</v>
      </c>
      <c r="D14" s="38">
        <f t="shared" si="1"/>
        <v>0</v>
      </c>
      <c r="E14" s="38">
        <v>0</v>
      </c>
      <c r="F14" s="38">
        <v>0</v>
      </c>
      <c r="G14" s="38">
        <f t="shared" si="2"/>
        <v>0</v>
      </c>
    </row>
    <row r="15" spans="1:7" x14ac:dyDescent="0.2">
      <c r="A15" s="15"/>
      <c r="B15" s="38"/>
      <c r="C15" s="38"/>
      <c r="D15" s="38"/>
      <c r="E15" s="38"/>
      <c r="F15" s="38"/>
      <c r="G15" s="38"/>
    </row>
    <row r="16" spans="1:7" x14ac:dyDescent="0.2">
      <c r="A16" s="14" t="s">
        <v>100</v>
      </c>
      <c r="B16" s="37">
        <f>SUM(B17:B23)</f>
        <v>0</v>
      </c>
      <c r="C16" s="37">
        <f t="shared" ref="C16:G16" si="3">SUM(C17:C23)</f>
        <v>0</v>
      </c>
      <c r="D16" s="37">
        <f t="shared" si="3"/>
        <v>0</v>
      </c>
      <c r="E16" s="37">
        <f t="shared" si="3"/>
        <v>0</v>
      </c>
      <c r="F16" s="37">
        <f t="shared" si="3"/>
        <v>0</v>
      </c>
      <c r="G16" s="37">
        <f t="shared" si="3"/>
        <v>0</v>
      </c>
    </row>
    <row r="17" spans="1:7" x14ac:dyDescent="0.2">
      <c r="A17" s="24" t="s">
        <v>101</v>
      </c>
      <c r="B17" s="38">
        <v>0</v>
      </c>
      <c r="C17" s="38">
        <v>0</v>
      </c>
      <c r="D17" s="38">
        <f>B17+C17</f>
        <v>0</v>
      </c>
      <c r="E17" s="38">
        <v>0</v>
      </c>
      <c r="F17" s="38">
        <v>0</v>
      </c>
      <c r="G17" s="38">
        <f t="shared" ref="G17:G23" si="4">D17-E17</f>
        <v>0</v>
      </c>
    </row>
    <row r="18" spans="1:7" x14ac:dyDescent="0.2">
      <c r="A18" s="24" t="s">
        <v>102</v>
      </c>
      <c r="B18" s="38">
        <v>0</v>
      </c>
      <c r="C18" s="38">
        <v>0</v>
      </c>
      <c r="D18" s="38">
        <f t="shared" ref="D18:D23" si="5">B18+C18</f>
        <v>0</v>
      </c>
      <c r="E18" s="38">
        <v>0</v>
      </c>
      <c r="F18" s="38">
        <v>0</v>
      </c>
      <c r="G18" s="38">
        <f t="shared" si="4"/>
        <v>0</v>
      </c>
    </row>
    <row r="19" spans="1:7" x14ac:dyDescent="0.2">
      <c r="A19" s="24" t="s">
        <v>103</v>
      </c>
      <c r="B19" s="38">
        <v>0</v>
      </c>
      <c r="C19" s="38">
        <v>0</v>
      </c>
      <c r="D19" s="38">
        <f t="shared" si="5"/>
        <v>0</v>
      </c>
      <c r="E19" s="38">
        <v>0</v>
      </c>
      <c r="F19" s="38">
        <v>0</v>
      </c>
      <c r="G19" s="38">
        <f t="shared" si="4"/>
        <v>0</v>
      </c>
    </row>
    <row r="20" spans="1:7" x14ac:dyDescent="0.2">
      <c r="A20" s="24" t="s">
        <v>104</v>
      </c>
      <c r="B20" s="38">
        <v>0</v>
      </c>
      <c r="C20" s="38">
        <v>0</v>
      </c>
      <c r="D20" s="38">
        <f t="shared" si="5"/>
        <v>0</v>
      </c>
      <c r="E20" s="38">
        <v>0</v>
      </c>
      <c r="F20" s="38">
        <v>0</v>
      </c>
      <c r="G20" s="38">
        <f t="shared" si="4"/>
        <v>0</v>
      </c>
    </row>
    <row r="21" spans="1:7" x14ac:dyDescent="0.2">
      <c r="A21" s="24" t="s">
        <v>105</v>
      </c>
      <c r="B21" s="38">
        <v>0</v>
      </c>
      <c r="C21" s="38">
        <v>0</v>
      </c>
      <c r="D21" s="38">
        <f t="shared" si="5"/>
        <v>0</v>
      </c>
      <c r="E21" s="38">
        <v>0</v>
      </c>
      <c r="F21" s="38">
        <v>0</v>
      </c>
      <c r="G21" s="38">
        <f t="shared" si="4"/>
        <v>0</v>
      </c>
    </row>
    <row r="22" spans="1:7" x14ac:dyDescent="0.2">
      <c r="A22" s="24" t="s">
        <v>106</v>
      </c>
      <c r="B22" s="38">
        <v>0</v>
      </c>
      <c r="C22" s="38">
        <v>0</v>
      </c>
      <c r="D22" s="38">
        <f t="shared" si="5"/>
        <v>0</v>
      </c>
      <c r="E22" s="38">
        <v>0</v>
      </c>
      <c r="F22" s="38">
        <v>0</v>
      </c>
      <c r="G22" s="38">
        <f t="shared" si="4"/>
        <v>0</v>
      </c>
    </row>
    <row r="23" spans="1:7" x14ac:dyDescent="0.2">
      <c r="A23" s="24" t="s">
        <v>107</v>
      </c>
      <c r="B23" s="38">
        <v>0</v>
      </c>
      <c r="C23" s="38">
        <v>0</v>
      </c>
      <c r="D23" s="38">
        <f t="shared" si="5"/>
        <v>0</v>
      </c>
      <c r="E23" s="38">
        <v>0</v>
      </c>
      <c r="F23" s="38">
        <v>0</v>
      </c>
      <c r="G23" s="38">
        <f t="shared" si="4"/>
        <v>0</v>
      </c>
    </row>
    <row r="24" spans="1:7" x14ac:dyDescent="0.2">
      <c r="A24" s="15"/>
      <c r="B24" s="38"/>
      <c r="C24" s="38"/>
      <c r="D24" s="38"/>
      <c r="E24" s="38"/>
      <c r="F24" s="38"/>
      <c r="G24" s="38"/>
    </row>
    <row r="25" spans="1:7" x14ac:dyDescent="0.2">
      <c r="A25" s="14" t="s">
        <v>108</v>
      </c>
      <c r="B25" s="37">
        <f t="shared" ref="B25:G25" si="6">SUM(B26:B34)</f>
        <v>0</v>
      </c>
      <c r="C25" s="37">
        <f t="shared" si="6"/>
        <v>0</v>
      </c>
      <c r="D25" s="37">
        <f t="shared" si="6"/>
        <v>0</v>
      </c>
      <c r="E25" s="37">
        <f t="shared" si="6"/>
        <v>0</v>
      </c>
      <c r="F25" s="37">
        <f t="shared" si="6"/>
        <v>0</v>
      </c>
      <c r="G25" s="37">
        <f t="shared" si="6"/>
        <v>0</v>
      </c>
    </row>
    <row r="26" spans="1:7" x14ac:dyDescent="0.2">
      <c r="A26" s="24" t="s">
        <v>109</v>
      </c>
      <c r="B26" s="38">
        <v>0</v>
      </c>
      <c r="C26" s="38">
        <v>0</v>
      </c>
      <c r="D26" s="38">
        <f>B26+C26</f>
        <v>0</v>
      </c>
      <c r="E26" s="38">
        <v>0</v>
      </c>
      <c r="F26" s="38">
        <v>0</v>
      </c>
      <c r="G26" s="38">
        <f t="shared" ref="G26:G34" si="7">D26-E26</f>
        <v>0</v>
      </c>
    </row>
    <row r="27" spans="1:7" x14ac:dyDescent="0.2">
      <c r="A27" s="24" t="s">
        <v>110</v>
      </c>
      <c r="B27" s="38">
        <v>0</v>
      </c>
      <c r="C27" s="38">
        <v>0</v>
      </c>
      <c r="D27" s="38">
        <f t="shared" ref="D27:D34" si="8">B27+C27</f>
        <v>0</v>
      </c>
      <c r="E27" s="38">
        <v>0</v>
      </c>
      <c r="F27" s="38">
        <v>0</v>
      </c>
      <c r="G27" s="38">
        <f t="shared" si="7"/>
        <v>0</v>
      </c>
    </row>
    <row r="28" spans="1:7" x14ac:dyDescent="0.2">
      <c r="A28" s="24" t="s">
        <v>111</v>
      </c>
      <c r="B28" s="38">
        <v>0</v>
      </c>
      <c r="C28" s="38">
        <v>0</v>
      </c>
      <c r="D28" s="38">
        <f t="shared" si="8"/>
        <v>0</v>
      </c>
      <c r="E28" s="38">
        <v>0</v>
      </c>
      <c r="F28" s="38">
        <v>0</v>
      </c>
      <c r="G28" s="38">
        <f t="shared" si="7"/>
        <v>0</v>
      </c>
    </row>
    <row r="29" spans="1:7" x14ac:dyDescent="0.2">
      <c r="A29" s="24" t="s">
        <v>112</v>
      </c>
      <c r="B29" s="38">
        <v>0</v>
      </c>
      <c r="C29" s="38">
        <v>0</v>
      </c>
      <c r="D29" s="38">
        <f t="shared" si="8"/>
        <v>0</v>
      </c>
      <c r="E29" s="38">
        <v>0</v>
      </c>
      <c r="F29" s="38">
        <v>0</v>
      </c>
      <c r="G29" s="38">
        <f t="shared" si="7"/>
        <v>0</v>
      </c>
    </row>
    <row r="30" spans="1:7" x14ac:dyDescent="0.2">
      <c r="A30" s="24" t="s">
        <v>113</v>
      </c>
      <c r="B30" s="38">
        <v>0</v>
      </c>
      <c r="C30" s="38">
        <v>0</v>
      </c>
      <c r="D30" s="38">
        <f t="shared" si="8"/>
        <v>0</v>
      </c>
      <c r="E30" s="38">
        <v>0</v>
      </c>
      <c r="F30" s="38">
        <v>0</v>
      </c>
      <c r="G30" s="38">
        <f t="shared" si="7"/>
        <v>0</v>
      </c>
    </row>
    <row r="31" spans="1:7" x14ac:dyDescent="0.2">
      <c r="A31" s="24" t="s">
        <v>114</v>
      </c>
      <c r="B31" s="38">
        <v>0</v>
      </c>
      <c r="C31" s="38">
        <v>0</v>
      </c>
      <c r="D31" s="38">
        <f t="shared" si="8"/>
        <v>0</v>
      </c>
      <c r="E31" s="38">
        <v>0</v>
      </c>
      <c r="F31" s="38">
        <v>0</v>
      </c>
      <c r="G31" s="38">
        <f t="shared" si="7"/>
        <v>0</v>
      </c>
    </row>
    <row r="32" spans="1:7" x14ac:dyDescent="0.2">
      <c r="A32" s="24" t="s">
        <v>115</v>
      </c>
      <c r="B32" s="38">
        <v>0</v>
      </c>
      <c r="C32" s="38">
        <v>0</v>
      </c>
      <c r="D32" s="38">
        <f t="shared" si="8"/>
        <v>0</v>
      </c>
      <c r="E32" s="38">
        <v>0</v>
      </c>
      <c r="F32" s="38">
        <v>0</v>
      </c>
      <c r="G32" s="38">
        <f t="shared" si="7"/>
        <v>0</v>
      </c>
    </row>
    <row r="33" spans="1:7" x14ac:dyDescent="0.2">
      <c r="A33" s="24" t="s">
        <v>116</v>
      </c>
      <c r="B33" s="38">
        <v>0</v>
      </c>
      <c r="C33" s="38">
        <v>0</v>
      </c>
      <c r="D33" s="38">
        <f t="shared" si="8"/>
        <v>0</v>
      </c>
      <c r="E33" s="38">
        <v>0</v>
      </c>
      <c r="F33" s="38">
        <v>0</v>
      </c>
      <c r="G33" s="38">
        <f t="shared" si="7"/>
        <v>0</v>
      </c>
    </row>
    <row r="34" spans="1:7" x14ac:dyDescent="0.2">
      <c r="A34" s="24" t="s">
        <v>117</v>
      </c>
      <c r="B34" s="38">
        <v>0</v>
      </c>
      <c r="C34" s="38">
        <v>0</v>
      </c>
      <c r="D34" s="38">
        <f t="shared" si="8"/>
        <v>0</v>
      </c>
      <c r="E34" s="38">
        <v>0</v>
      </c>
      <c r="F34" s="38">
        <v>0</v>
      </c>
      <c r="G34" s="38">
        <f t="shared" si="7"/>
        <v>0</v>
      </c>
    </row>
    <row r="35" spans="1:7" x14ac:dyDescent="0.2">
      <c r="A35" s="15"/>
      <c r="B35" s="38"/>
      <c r="C35" s="38"/>
      <c r="D35" s="38"/>
      <c r="E35" s="38"/>
      <c r="F35" s="38"/>
      <c r="G35" s="38"/>
    </row>
    <row r="36" spans="1:7" x14ac:dyDescent="0.2">
      <c r="A36" s="14" t="s">
        <v>118</v>
      </c>
      <c r="B36" s="37">
        <f t="shared" ref="B36:G36" si="9">SUM(B37:B40)</f>
        <v>0</v>
      </c>
      <c r="C36" s="37">
        <f t="shared" si="9"/>
        <v>0</v>
      </c>
      <c r="D36" s="37">
        <f t="shared" si="9"/>
        <v>0</v>
      </c>
      <c r="E36" s="37">
        <f t="shared" si="9"/>
        <v>0</v>
      </c>
      <c r="F36" s="37">
        <f t="shared" si="9"/>
        <v>0</v>
      </c>
      <c r="G36" s="37">
        <f t="shared" si="9"/>
        <v>0</v>
      </c>
    </row>
    <row r="37" spans="1:7" x14ac:dyDescent="0.2">
      <c r="A37" s="24" t="s">
        <v>119</v>
      </c>
      <c r="B37" s="38">
        <v>0</v>
      </c>
      <c r="C37" s="38">
        <v>0</v>
      </c>
      <c r="D37" s="38">
        <f>B37+C37</f>
        <v>0</v>
      </c>
      <c r="E37" s="38">
        <v>0</v>
      </c>
      <c r="F37" s="38">
        <v>0</v>
      </c>
      <c r="G37" s="38">
        <f t="shared" ref="G37:G40" si="10">D37-E37</f>
        <v>0</v>
      </c>
    </row>
    <row r="38" spans="1:7" ht="22.5" x14ac:dyDescent="0.2">
      <c r="A38" s="24" t="s">
        <v>120</v>
      </c>
      <c r="B38" s="38">
        <v>0</v>
      </c>
      <c r="C38" s="38">
        <v>0</v>
      </c>
      <c r="D38" s="38">
        <f t="shared" ref="D38:D40" si="11">B38+C38</f>
        <v>0</v>
      </c>
      <c r="E38" s="38">
        <v>0</v>
      </c>
      <c r="F38" s="38">
        <v>0</v>
      </c>
      <c r="G38" s="38">
        <f t="shared" si="10"/>
        <v>0</v>
      </c>
    </row>
    <row r="39" spans="1:7" x14ac:dyDescent="0.2">
      <c r="A39" s="24" t="s">
        <v>121</v>
      </c>
      <c r="B39" s="38">
        <v>0</v>
      </c>
      <c r="C39" s="38">
        <v>0</v>
      </c>
      <c r="D39" s="38">
        <f t="shared" si="11"/>
        <v>0</v>
      </c>
      <c r="E39" s="38">
        <v>0</v>
      </c>
      <c r="F39" s="38">
        <v>0</v>
      </c>
      <c r="G39" s="38">
        <f t="shared" si="10"/>
        <v>0</v>
      </c>
    </row>
    <row r="40" spans="1:7" x14ac:dyDescent="0.2">
      <c r="A40" s="24" t="s">
        <v>122</v>
      </c>
      <c r="B40" s="38">
        <v>0</v>
      </c>
      <c r="C40" s="38">
        <v>0</v>
      </c>
      <c r="D40" s="38">
        <f t="shared" si="11"/>
        <v>0</v>
      </c>
      <c r="E40" s="38">
        <v>0</v>
      </c>
      <c r="F40" s="38">
        <v>0</v>
      </c>
      <c r="G40" s="38">
        <f t="shared" si="10"/>
        <v>0</v>
      </c>
    </row>
    <row r="41" spans="1:7" x14ac:dyDescent="0.2">
      <c r="A41" s="15"/>
      <c r="B41" s="38"/>
      <c r="C41" s="38"/>
      <c r="D41" s="38"/>
      <c r="E41" s="38"/>
      <c r="F41" s="38"/>
      <c r="G41" s="38"/>
    </row>
    <row r="42" spans="1:7" x14ac:dyDescent="0.2">
      <c r="A42" s="17" t="s">
        <v>77</v>
      </c>
      <c r="B42" s="39">
        <f>SUM(B36+B25+B16+B6)</f>
        <v>19432890.27</v>
      </c>
      <c r="C42" s="39">
        <f t="shared" ref="C42:G42" si="12">SUM(C36+C25+C16+C6)</f>
        <v>762526.64</v>
      </c>
      <c r="D42" s="39">
        <f t="shared" si="12"/>
        <v>20195416.91</v>
      </c>
      <c r="E42" s="39">
        <f t="shared" si="12"/>
        <v>9536543.8900000006</v>
      </c>
      <c r="F42" s="39">
        <f t="shared" si="12"/>
        <v>9536543.8900000006</v>
      </c>
      <c r="G42" s="39">
        <f t="shared" si="12"/>
        <v>10658873.02</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Eva</cp:lastModifiedBy>
  <cp:revision/>
  <dcterms:created xsi:type="dcterms:W3CDTF">2014-02-10T03:37:14Z</dcterms:created>
  <dcterms:modified xsi:type="dcterms:W3CDTF">2023-07-28T18:47:13Z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