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D76C2F82-6E04-4C8E-A8DB-254823988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EAI!$B$1:$H$46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40" i="4" s="1"/>
  <c r="F37" i="4"/>
  <c r="F40" i="4" s="1"/>
  <c r="E37" i="4"/>
  <c r="D37" i="4"/>
  <c r="D40" i="4" s="1"/>
  <c r="C37" i="4"/>
  <c r="C40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H21" i="4"/>
  <c r="E16" i="4"/>
  <c r="E21" i="4"/>
  <c r="E31" i="4"/>
  <c r="E40" i="4" s="1"/>
  <c r="H31" i="4"/>
  <c r="H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<sst xmlns="http://schemas.openxmlformats.org/spreadsheetml/2006/main" count="99" uniqueCount="51">
  <si>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</si>
  <si>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</si>
  <si>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</si>
  <si>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</si>
  <si>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</si>
  <si>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</si>
  <si>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</si>
  <si>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</si>
  <si>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</si>
  <si>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</si>
  <si>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</si>
  <si>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</si>
  <si>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</si>
  <si>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</si>
  <si>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</si>
  <si>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</si>
  <si>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</si>
  <si>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</si>
  <si>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</si>
  <si>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</si>
  <si>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</si>
  <si>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</si>
  <si>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</si>
  <si>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</si>
  <si>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</si>
  <si>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</si>
  <si>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</si>
  <si>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</si>
  <si>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</si>
  <si>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</si>
  <si>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</si>
  <si>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</si>
  <si>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</si>
  <si>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</si>
  <si>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</si>
  <si>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</si>
  <si>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</si>
  <si>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</si>
  <si>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</si>
  <si>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</si>
  <si>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</si>
  <si>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</si>
  <si>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</si>
  <si>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</si>
  <si>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</si>
  <si>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</si>
  <si>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</si>
  <si>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</si>
  <si>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</si>
  <si>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</si>
  <si>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SECRETARIA EJECUTIVA DEL SISTEMA ESTATAL ANTICORRUPCIÓN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</si>
</sst>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5" xfId="8" quotePrefix="1" applyFont="1" applyFill="1" applyBorder="1" applyAlignment="1">
      <alignment horizontal="center" vertical="center" wrapText="1"/>
    </xf>
    <xf numFmtId="0" fontId="8" fillId="2" borderId="2" xfId="8" quotePrefix="1" applyFont="1" applyFill="1" applyBorder="1" applyAlignment="1">
      <alignment horizontal="center" vertical="center" wrapText="1"/>
    </xf>
    <xf numFmtId="0" fontId="7" fillId="0" borderId="6" xfId="8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8" fillId="2" borderId="7" xfId="8" applyFont="1" applyFill="1" applyBorder="1" applyAlignment="1">
      <alignment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8" xfId="8" applyFont="1" applyFill="1" applyBorder="1" applyAlignment="1">
      <alignment vertical="center"/>
    </xf>
    <xf numFmtId="0" fontId="8" fillId="2" borderId="7" xfId="8" applyFont="1" applyFill="1" applyBorder="1" applyAlignment="1">
      <alignment vertical="center" wrapText="1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3" fillId="0" borderId="7" xfId="8" applyFont="1" applyBorder="1" applyAlignment="1" applyProtection="1">
      <alignment horizontal="left" vertical="top" wrapText="1" indent="1"/>
      <protection locked="0"/>
    </xf>
    <xf numFmtId="0" fontId="7" fillId="0" borderId="9" xfId="8" applyFont="1" applyBorder="1" applyAlignment="1" applyProtection="1">
      <alignment horizontal="left" vertical="top" wrapText="1" indent="1"/>
      <protection locked="0"/>
    </xf>
    <xf numFmtId="0" fontId="3" fillId="0" borderId="9" xfId="8" applyFont="1" applyBorder="1" applyAlignment="1" applyProtection="1">
      <alignment horizontal="left" vertical="top" wrapText="1" indent="1"/>
      <protection locked="0"/>
    </xf>
    <xf numFmtId="0" fontId="3" fillId="0" borderId="9" xfId="8" applyFont="1" applyBorder="1" applyAlignment="1" applyProtection="1">
      <alignment vertical="top"/>
      <protection locked="0"/>
    </xf>
    <xf numFmtId="0" fontId="8" fillId="0" borderId="2" xfId="8" applyFont="1" applyBorder="1" applyAlignment="1" applyProtection="1">
      <alignment horizontal="left" vertical="top" indent="3"/>
      <protection locked="0"/>
    </xf>
    <xf numFmtId="0" fontId="8" fillId="0" borderId="7" xfId="8" applyFont="1" applyBorder="1" applyAlignment="1">
      <alignment horizontal="left" vertical="top" indent="1"/>
    </xf>
    <xf numFmtId="0" fontId="7" fillId="0" borderId="9" xfId="8" applyFont="1" applyBorder="1" applyAlignment="1">
      <alignment horizontal="left" vertical="top" wrapText="1" indent="2"/>
    </xf>
    <xf numFmtId="0" fontId="7" fillId="0" borderId="9" xfId="8" applyFont="1" applyBorder="1" applyAlignment="1">
      <alignment horizontal="left" vertical="top" wrapText="1"/>
    </xf>
    <xf numFmtId="0" fontId="8" fillId="0" borderId="9" xfId="8" applyFont="1" applyBorder="1" applyAlignment="1">
      <alignment horizontal="left" vertical="top" wrapText="1" indent="1"/>
    </xf>
    <xf numFmtId="0" fontId="8" fillId="0" borderId="9" xfId="8" applyFont="1" applyBorder="1" applyAlignment="1">
      <alignment horizontal="left" vertical="top" indent="1"/>
    </xf>
    <xf numFmtId="0" fontId="8" fillId="0" borderId="2" xfId="8" applyFont="1" applyBorder="1" applyAlignment="1">
      <alignment horizontal="center" vertical="top" wrapText="1"/>
    </xf>
    <xf numFmtId="3" fontId="3" fillId="0" borderId="7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8" xfId="8" applyNumberFormat="1" applyFont="1" applyBorder="1" applyAlignment="1" applyProtection="1">
      <alignment vertical="top"/>
      <protection locked="0"/>
    </xf>
    <xf numFmtId="3" fontId="7" fillId="0" borderId="2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7" fillId="0" borderId="1" xfId="8" applyNumberFormat="1" applyFont="1" applyBorder="1" applyAlignment="1" applyProtection="1">
      <alignment vertical="top"/>
      <protection locked="0"/>
    </xf>
    <xf numFmtId="3" fontId="8" fillId="0" borderId="3" xfId="8" applyNumberFormat="1" applyFont="1" applyBorder="1" applyAlignment="1" applyProtection="1">
      <alignment vertical="top"/>
      <protection locked="0"/>
    </xf>
    <xf numFmtId="3" fontId="8" fillId="0" borderId="4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8" fillId="0" borderId="7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8" fillId="0" borderId="5" xfId="8" applyNumberFormat="1" applyFont="1" applyBorder="1" applyAlignment="1" applyProtection="1">
      <alignment vertical="top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3" fontId="3" fillId="0" borderId="0" xfId="8" applyNumberFormat="1" applyFont="1" applyAlignment="1" applyProtection="1">
      <alignment vertical="top"/>
      <protection locked="0"/>
    </xf>
    <xf numFmtId="1" fontId="3" fillId="0" borderId="0" xfId="8" applyNumberFormat="1" applyFont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"/>
  <sheetViews>
    <sheetView showGridLines="0" tabSelected="1" zoomScaleNormal="100" workbookViewId="0">
      <selection activeCell="M20" sqref="M20:O24"/>
    </sheetView>
  </sheetViews>
  <sheetFormatPr baseColWidth="10" defaultColWidth="12" defaultRowHeight="11.25" x14ac:dyDescent="0.2"/>
  <cols>
    <col min="1" max="1" width="12" style="2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2:9" s="3" customFormat="1" ht="39.950000000000003" customHeight="1" x14ac:dyDescent="0.2">
      <c r="B1" s="44" t="s">
        <v>50</v>
      </c>
      <c r="C1" s="45"/>
      <c r="D1" s="45"/>
      <c r="E1" s="45"/>
      <c r="F1" s="45"/>
      <c r="G1" s="45"/>
      <c r="H1" s="46"/>
    </row>
    <row r="2" spans="2:9" s="3" customFormat="1" x14ac:dyDescent="0.2">
      <c r="B2" s="13"/>
      <c r="C2" s="45" t="s">
        <v>22</v>
      </c>
      <c r="D2" s="45"/>
      <c r="E2" s="45"/>
      <c r="F2" s="45"/>
      <c r="G2" s="45"/>
      <c r="H2" s="48" t="s">
        <v>19</v>
      </c>
    </row>
    <row r="3" spans="2:9" s="1" customFormat="1" ht="24.95" customHeight="1" x14ac:dyDescent="0.2">
      <c r="B3" s="14" t="s">
        <v>14</v>
      </c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49"/>
    </row>
    <row r="4" spans="2:9" s="1" customFormat="1" x14ac:dyDescent="0.2">
      <c r="B4" s="15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2:9" x14ac:dyDescent="0.2">
      <c r="B5" s="19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  <c r="I5" s="12" t="s">
        <v>37</v>
      </c>
    </row>
    <row r="6" spans="2:9" x14ac:dyDescent="0.2">
      <c r="B6" s="20" t="s">
        <v>1</v>
      </c>
      <c r="C6" s="31">
        <v>0</v>
      </c>
      <c r="D6" s="31">
        <v>0</v>
      </c>
      <c r="E6" s="31">
        <f t="shared" ref="E6:E9" si="0">C6+D6</f>
        <v>0</v>
      </c>
      <c r="F6" s="31">
        <v>0</v>
      </c>
      <c r="G6" s="31">
        <v>0</v>
      </c>
      <c r="H6" s="31">
        <f t="shared" ref="H6:H9" si="1">G6-C6</f>
        <v>0</v>
      </c>
      <c r="I6" s="12" t="s">
        <v>47</v>
      </c>
    </row>
    <row r="7" spans="2:9" x14ac:dyDescent="0.2">
      <c r="B7" s="21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  <c r="I7" s="12" t="s">
        <v>38</v>
      </c>
    </row>
    <row r="8" spans="2:9" x14ac:dyDescent="0.2">
      <c r="B8" s="21" t="s">
        <v>3</v>
      </c>
      <c r="C8" s="31">
        <v>0</v>
      </c>
      <c r="D8" s="31">
        <v>0</v>
      </c>
      <c r="E8" s="31">
        <f t="shared" si="0"/>
        <v>0</v>
      </c>
      <c r="F8" s="31">
        <v>0</v>
      </c>
      <c r="G8" s="31">
        <v>0</v>
      </c>
      <c r="H8" s="31">
        <f t="shared" si="1"/>
        <v>0</v>
      </c>
      <c r="I8" s="12" t="s">
        <v>39</v>
      </c>
    </row>
    <row r="9" spans="2:9" x14ac:dyDescent="0.2">
      <c r="B9" s="21" t="s">
        <v>4</v>
      </c>
      <c r="C9" s="31">
        <v>0</v>
      </c>
      <c r="D9" s="31">
        <v>0</v>
      </c>
      <c r="E9" s="31">
        <f t="shared" si="0"/>
        <v>0</v>
      </c>
      <c r="F9" s="31">
        <v>0</v>
      </c>
      <c r="G9" s="31">
        <v>0</v>
      </c>
      <c r="H9" s="31">
        <f t="shared" si="1"/>
        <v>0</v>
      </c>
      <c r="I9" s="12" t="s">
        <v>40</v>
      </c>
    </row>
    <row r="10" spans="2:9" x14ac:dyDescent="0.2">
      <c r="B10" s="20" t="s">
        <v>5</v>
      </c>
      <c r="C10" s="31">
        <v>0</v>
      </c>
      <c r="D10" s="31">
        <v>0</v>
      </c>
      <c r="E10" s="31">
        <f t="shared" ref="E10:E13" si="2">C10+D10</f>
        <v>0</v>
      </c>
      <c r="F10" s="31">
        <v>0</v>
      </c>
      <c r="G10" s="31">
        <v>0</v>
      </c>
      <c r="H10" s="31">
        <f t="shared" ref="H10:H13" si="3">G10-C10</f>
        <v>0</v>
      </c>
      <c r="I10" s="12" t="s">
        <v>41</v>
      </c>
    </row>
    <row r="11" spans="2:9" x14ac:dyDescent="0.2">
      <c r="B11" s="21" t="s">
        <v>24</v>
      </c>
      <c r="C11" s="31">
        <v>0</v>
      </c>
      <c r="D11" s="31">
        <v>71.56</v>
      </c>
      <c r="E11" s="31">
        <f t="shared" si="2"/>
        <v>71.56</v>
      </c>
      <c r="F11" s="31">
        <v>71.56</v>
      </c>
      <c r="G11" s="31">
        <v>71.56</v>
      </c>
      <c r="H11" s="31">
        <f t="shared" si="3"/>
        <v>71.56</v>
      </c>
      <c r="I11" s="12" t="s">
        <v>42</v>
      </c>
    </row>
    <row r="12" spans="2:9" ht="22.5" x14ac:dyDescent="0.2">
      <c r="B12" s="21" t="s">
        <v>25</v>
      </c>
      <c r="C12" s="31">
        <v>0</v>
      </c>
      <c r="D12" s="31">
        <v>0</v>
      </c>
      <c r="E12" s="31">
        <f t="shared" si="2"/>
        <v>0</v>
      </c>
      <c r="F12" s="31">
        <v>0</v>
      </c>
      <c r="G12" s="31">
        <v>0</v>
      </c>
      <c r="H12" s="31">
        <f t="shared" si="3"/>
        <v>0</v>
      </c>
      <c r="I12" s="12" t="s">
        <v>43</v>
      </c>
    </row>
    <row r="13" spans="2:9" ht="22.5" x14ac:dyDescent="0.2">
      <c r="B13" s="21" t="s">
        <v>26</v>
      </c>
      <c r="C13" s="31">
        <v>18784423.469999999</v>
      </c>
      <c r="D13" s="31">
        <v>440080.38</v>
      </c>
      <c r="E13" s="31">
        <f t="shared" si="2"/>
        <v>19224503.849999998</v>
      </c>
      <c r="F13" s="31">
        <v>9172605.0800000001</v>
      </c>
      <c r="G13" s="31">
        <v>9172605.0800000001</v>
      </c>
      <c r="H13" s="31">
        <f t="shared" si="3"/>
        <v>-9611818.3899999987</v>
      </c>
      <c r="I13" s="12" t="s">
        <v>44</v>
      </c>
    </row>
    <row r="14" spans="2:9" x14ac:dyDescent="0.2">
      <c r="B14" s="21" t="s">
        <v>6</v>
      </c>
      <c r="C14" s="31">
        <v>0</v>
      </c>
      <c r="D14" s="31">
        <v>0</v>
      </c>
      <c r="E14" s="31">
        <f t="shared" ref="E14" si="4">C14+D14</f>
        <v>0</v>
      </c>
      <c r="F14" s="31">
        <v>0</v>
      </c>
      <c r="G14" s="31">
        <v>0</v>
      </c>
      <c r="H14" s="31">
        <f t="shared" ref="H14" si="5">G14-C14</f>
        <v>0</v>
      </c>
      <c r="I14" s="12" t="s">
        <v>45</v>
      </c>
    </row>
    <row r="15" spans="2:9" x14ac:dyDescent="0.2">
      <c r="B15" s="22"/>
      <c r="C15" s="32"/>
      <c r="D15" s="32"/>
      <c r="E15" s="32"/>
      <c r="F15" s="32"/>
      <c r="G15" s="32"/>
      <c r="H15" s="32"/>
      <c r="I15" s="12" t="s">
        <v>46</v>
      </c>
    </row>
    <row r="16" spans="2:9" x14ac:dyDescent="0.2">
      <c r="B16" s="23" t="s">
        <v>13</v>
      </c>
      <c r="C16" s="33">
        <f>SUM(C5:C14)</f>
        <v>18784423.469999999</v>
      </c>
      <c r="D16" s="33">
        <f t="shared" ref="D16:H16" si="6">SUM(D5:D14)</f>
        <v>440151.94</v>
      </c>
      <c r="E16" s="33">
        <f t="shared" si="6"/>
        <v>19224575.409999996</v>
      </c>
      <c r="F16" s="33">
        <f t="shared" si="6"/>
        <v>9172676.6400000006</v>
      </c>
      <c r="G16" s="34">
        <f t="shared" si="6"/>
        <v>9172676.6400000006</v>
      </c>
      <c r="H16" s="33">
        <f t="shared" si="6"/>
        <v>-9611746.8299999982</v>
      </c>
      <c r="I16" s="12" t="s">
        <v>46</v>
      </c>
    </row>
    <row r="17" spans="2:15" x14ac:dyDescent="0.2">
      <c r="B17" s="9"/>
      <c r="C17" s="35"/>
      <c r="D17" s="35"/>
      <c r="E17" s="36"/>
      <c r="F17" s="37" t="s">
        <v>21</v>
      </c>
      <c r="G17" s="38"/>
      <c r="H17" s="39">
        <v>0</v>
      </c>
      <c r="I17" s="12" t="s">
        <v>46</v>
      </c>
    </row>
    <row r="18" spans="2:15" ht="10.15" customHeight="1" x14ac:dyDescent="0.2">
      <c r="B18" s="16"/>
      <c r="C18" s="45" t="s">
        <v>22</v>
      </c>
      <c r="D18" s="45"/>
      <c r="E18" s="45"/>
      <c r="F18" s="45"/>
      <c r="G18" s="45"/>
      <c r="H18" s="48" t="s">
        <v>19</v>
      </c>
      <c r="I18" s="12" t="s">
        <v>46</v>
      </c>
    </row>
    <row r="19" spans="2:15" ht="22.5" x14ac:dyDescent="0.2">
      <c r="B19" s="18" t="s">
        <v>23</v>
      </c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49"/>
      <c r="I19" s="12" t="s">
        <v>46</v>
      </c>
    </row>
    <row r="20" spans="2:15" x14ac:dyDescent="0.2">
      <c r="B20" s="1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12" t="s">
        <v>46</v>
      </c>
    </row>
    <row r="21" spans="2:15" x14ac:dyDescent="0.2">
      <c r="B21" s="24" t="s">
        <v>27</v>
      </c>
      <c r="C21" s="40">
        <f t="shared" ref="C21:H21" si="7">SUM(C22+C23+C24+C25+C26+C27+C28+C29)</f>
        <v>0</v>
      </c>
      <c r="D21" s="40">
        <f t="shared" si="7"/>
        <v>0</v>
      </c>
      <c r="E21" s="40">
        <f t="shared" si="7"/>
        <v>0</v>
      </c>
      <c r="F21" s="40">
        <f t="shared" si="7"/>
        <v>0</v>
      </c>
      <c r="G21" s="40">
        <f t="shared" si="7"/>
        <v>0</v>
      </c>
      <c r="H21" s="40">
        <f t="shared" si="7"/>
        <v>0</v>
      </c>
      <c r="I21" s="12" t="s">
        <v>46</v>
      </c>
      <c r="N21" s="50"/>
    </row>
    <row r="22" spans="2:15" x14ac:dyDescent="0.2">
      <c r="B22" s="25" t="s">
        <v>0</v>
      </c>
      <c r="C22" s="41">
        <v>0</v>
      </c>
      <c r="D22" s="41">
        <v>0</v>
      </c>
      <c r="E22" s="41">
        <f t="shared" ref="E22:E25" si="8">C22+D22</f>
        <v>0</v>
      </c>
      <c r="F22" s="41">
        <v>0</v>
      </c>
      <c r="G22" s="41">
        <v>0</v>
      </c>
      <c r="H22" s="41">
        <f t="shared" ref="H22:H25" si="9">G22-C22</f>
        <v>0</v>
      </c>
      <c r="I22" s="12" t="s">
        <v>37</v>
      </c>
      <c r="N22" s="50"/>
    </row>
    <row r="23" spans="2:15" x14ac:dyDescent="0.2">
      <c r="B23" s="25" t="s">
        <v>1</v>
      </c>
      <c r="C23" s="41">
        <v>0</v>
      </c>
      <c r="D23" s="41">
        <v>0</v>
      </c>
      <c r="E23" s="41">
        <f t="shared" si="8"/>
        <v>0</v>
      </c>
      <c r="F23" s="41">
        <v>0</v>
      </c>
      <c r="G23" s="41">
        <v>0</v>
      </c>
      <c r="H23" s="41">
        <f t="shared" si="9"/>
        <v>0</v>
      </c>
      <c r="I23" s="12" t="s">
        <v>47</v>
      </c>
      <c r="O23" s="51"/>
    </row>
    <row r="24" spans="2:15" x14ac:dyDescent="0.2">
      <c r="B24" s="25" t="s">
        <v>2</v>
      </c>
      <c r="C24" s="41">
        <v>0</v>
      </c>
      <c r="D24" s="41">
        <v>0</v>
      </c>
      <c r="E24" s="41">
        <f t="shared" si="8"/>
        <v>0</v>
      </c>
      <c r="F24" s="41">
        <v>0</v>
      </c>
      <c r="G24" s="41">
        <v>0</v>
      </c>
      <c r="H24" s="41">
        <f t="shared" si="9"/>
        <v>0</v>
      </c>
      <c r="I24" s="12" t="s">
        <v>38</v>
      </c>
    </row>
    <row r="25" spans="2:15" x14ac:dyDescent="0.2">
      <c r="B25" s="25" t="s">
        <v>3</v>
      </c>
      <c r="C25" s="41">
        <v>0</v>
      </c>
      <c r="D25" s="41">
        <v>0</v>
      </c>
      <c r="E25" s="41">
        <f t="shared" si="8"/>
        <v>0</v>
      </c>
      <c r="F25" s="41">
        <v>0</v>
      </c>
      <c r="G25" s="41">
        <v>0</v>
      </c>
      <c r="H25" s="41">
        <f t="shared" si="9"/>
        <v>0</v>
      </c>
      <c r="I25" s="12" t="s">
        <v>39</v>
      </c>
    </row>
    <row r="26" spans="2:15" x14ac:dyDescent="0.2">
      <c r="B26" s="25" t="s">
        <v>28</v>
      </c>
      <c r="C26" s="41">
        <v>0</v>
      </c>
      <c r="D26" s="41">
        <v>0</v>
      </c>
      <c r="E26" s="41">
        <f t="shared" ref="E26" si="10">C26+D26</f>
        <v>0</v>
      </c>
      <c r="F26" s="41">
        <v>0</v>
      </c>
      <c r="G26" s="41">
        <v>0</v>
      </c>
      <c r="H26" s="41">
        <f t="shared" ref="H26" si="11">G26-C26</f>
        <v>0</v>
      </c>
      <c r="I26" s="12" t="s">
        <v>40</v>
      </c>
    </row>
    <row r="27" spans="2:15" x14ac:dyDescent="0.2">
      <c r="B27" s="25" t="s">
        <v>29</v>
      </c>
      <c r="C27" s="41">
        <v>0</v>
      </c>
      <c r="D27" s="41">
        <v>0</v>
      </c>
      <c r="E27" s="41">
        <f t="shared" ref="E27:E29" si="12">C27+D27</f>
        <v>0</v>
      </c>
      <c r="F27" s="41">
        <v>0</v>
      </c>
      <c r="G27" s="41">
        <v>0</v>
      </c>
      <c r="H27" s="41">
        <f t="shared" ref="H27:H29" si="13">G27-C27</f>
        <v>0</v>
      </c>
      <c r="I27" s="12" t="s">
        <v>41</v>
      </c>
    </row>
    <row r="28" spans="2:15" ht="22.5" x14ac:dyDescent="0.2">
      <c r="B28" s="25" t="s">
        <v>30</v>
      </c>
      <c r="C28" s="41">
        <v>0</v>
      </c>
      <c r="D28" s="41">
        <v>0</v>
      </c>
      <c r="E28" s="41">
        <f t="shared" si="12"/>
        <v>0</v>
      </c>
      <c r="F28" s="41">
        <v>0</v>
      </c>
      <c r="G28" s="41">
        <v>0</v>
      </c>
      <c r="H28" s="41">
        <f t="shared" si="13"/>
        <v>0</v>
      </c>
      <c r="I28" s="12" t="s">
        <v>43</v>
      </c>
    </row>
    <row r="29" spans="2:15" ht="22.5" x14ac:dyDescent="0.2">
      <c r="B29" s="25" t="s">
        <v>26</v>
      </c>
      <c r="C29" s="41">
        <v>0</v>
      </c>
      <c r="D29" s="41">
        <v>0</v>
      </c>
      <c r="E29" s="41">
        <f t="shared" si="12"/>
        <v>0</v>
      </c>
      <c r="F29" s="41">
        <v>0</v>
      </c>
      <c r="G29" s="41">
        <v>0</v>
      </c>
      <c r="H29" s="41">
        <f t="shared" si="13"/>
        <v>0</v>
      </c>
      <c r="I29" s="12" t="s">
        <v>44</v>
      </c>
    </row>
    <row r="30" spans="2:15" x14ac:dyDescent="0.2">
      <c r="B30" s="26"/>
      <c r="C30" s="41"/>
      <c r="D30" s="41"/>
      <c r="E30" s="41"/>
      <c r="F30" s="41"/>
      <c r="G30" s="41"/>
      <c r="H30" s="41"/>
      <c r="I30" s="12" t="s">
        <v>46</v>
      </c>
    </row>
    <row r="31" spans="2:15" ht="41.25" customHeight="1" x14ac:dyDescent="0.2">
      <c r="B31" s="27" t="s">
        <v>48</v>
      </c>
      <c r="C31" s="42">
        <f t="shared" ref="C31:H31" si="14">SUM(C32:C35)</f>
        <v>18784423.469999999</v>
      </c>
      <c r="D31" s="42">
        <f t="shared" si="14"/>
        <v>440151.94</v>
      </c>
      <c r="E31" s="42">
        <f t="shared" si="14"/>
        <v>19224575.409999996</v>
      </c>
      <c r="F31" s="42">
        <f t="shared" si="14"/>
        <v>9172676.6400000006</v>
      </c>
      <c r="G31" s="42">
        <f t="shared" si="14"/>
        <v>9172676.6400000006</v>
      </c>
      <c r="H31" s="42">
        <f t="shared" si="14"/>
        <v>-9611746.8299999982</v>
      </c>
      <c r="I31" s="12" t="s">
        <v>46</v>
      </c>
    </row>
    <row r="32" spans="2:15" x14ac:dyDescent="0.2">
      <c r="B32" s="25" t="s">
        <v>1</v>
      </c>
      <c r="C32" s="41">
        <v>0</v>
      </c>
      <c r="D32" s="41">
        <v>0</v>
      </c>
      <c r="E32" s="41">
        <f>C32+D32</f>
        <v>0</v>
      </c>
      <c r="F32" s="41">
        <v>0</v>
      </c>
      <c r="G32" s="41">
        <v>0</v>
      </c>
      <c r="H32" s="41">
        <f>G32-C32</f>
        <v>0</v>
      </c>
      <c r="I32" s="12" t="s">
        <v>47</v>
      </c>
    </row>
    <row r="33" spans="2:9" x14ac:dyDescent="0.2">
      <c r="B33" s="25" t="s">
        <v>31</v>
      </c>
      <c r="C33" s="41">
        <v>0</v>
      </c>
      <c r="D33" s="41">
        <v>0</v>
      </c>
      <c r="E33" s="41">
        <f>C33+D33</f>
        <v>0</v>
      </c>
      <c r="F33" s="41">
        <v>0</v>
      </c>
      <c r="G33" s="41">
        <v>0</v>
      </c>
      <c r="H33" s="41">
        <f t="shared" ref="H33:H34" si="15">G33-C33</f>
        <v>0</v>
      </c>
      <c r="I33" s="12" t="s">
        <v>40</v>
      </c>
    </row>
    <row r="34" spans="2:9" ht="22.5" x14ac:dyDescent="0.2">
      <c r="B34" s="25" t="s">
        <v>32</v>
      </c>
      <c r="C34" s="41">
        <v>0</v>
      </c>
      <c r="D34" s="41">
        <v>71.56</v>
      </c>
      <c r="E34" s="41">
        <f>C34+D34</f>
        <v>71.56</v>
      </c>
      <c r="F34" s="41">
        <v>71.56</v>
      </c>
      <c r="G34" s="41">
        <v>71.56</v>
      </c>
      <c r="H34" s="41">
        <f t="shared" si="15"/>
        <v>71.56</v>
      </c>
      <c r="I34" s="12" t="s">
        <v>42</v>
      </c>
    </row>
    <row r="35" spans="2:9" ht="22.5" x14ac:dyDescent="0.2">
      <c r="B35" s="25" t="s">
        <v>26</v>
      </c>
      <c r="C35" s="41">
        <v>18784423.469999999</v>
      </c>
      <c r="D35" s="41">
        <v>440080.38</v>
      </c>
      <c r="E35" s="41">
        <f>C35+D35</f>
        <v>19224503.849999998</v>
      </c>
      <c r="F35" s="41">
        <v>9172605.0800000001</v>
      </c>
      <c r="G35" s="41">
        <v>9172605.0800000001</v>
      </c>
      <c r="H35" s="41">
        <f t="shared" ref="H35" si="16">G35-C35</f>
        <v>-9611818.3899999987</v>
      </c>
      <c r="I35" s="12" t="s">
        <v>44</v>
      </c>
    </row>
    <row r="36" spans="2:9" x14ac:dyDescent="0.2">
      <c r="B36" s="26"/>
      <c r="C36" s="41"/>
      <c r="D36" s="41"/>
      <c r="E36" s="41"/>
      <c r="F36" s="41"/>
      <c r="G36" s="41"/>
      <c r="H36" s="41"/>
      <c r="I36" s="12" t="s">
        <v>46</v>
      </c>
    </row>
    <row r="37" spans="2:9" x14ac:dyDescent="0.2">
      <c r="B37" s="28" t="s">
        <v>33</v>
      </c>
      <c r="C37" s="42">
        <f t="shared" ref="C37:H37" si="17">SUM(C38)</f>
        <v>0</v>
      </c>
      <c r="D37" s="42">
        <f t="shared" si="17"/>
        <v>0</v>
      </c>
      <c r="E37" s="42">
        <f t="shared" si="17"/>
        <v>0</v>
      </c>
      <c r="F37" s="42">
        <f t="shared" si="17"/>
        <v>0</v>
      </c>
      <c r="G37" s="42">
        <f t="shared" si="17"/>
        <v>0</v>
      </c>
      <c r="H37" s="42">
        <f t="shared" si="17"/>
        <v>0</v>
      </c>
      <c r="I37" s="12" t="s">
        <v>46</v>
      </c>
    </row>
    <row r="38" spans="2:9" x14ac:dyDescent="0.2">
      <c r="B38" s="25" t="s">
        <v>6</v>
      </c>
      <c r="C38" s="41">
        <v>0</v>
      </c>
      <c r="D38" s="41">
        <v>0</v>
      </c>
      <c r="E38" s="41">
        <f>C38+D38</f>
        <v>0</v>
      </c>
      <c r="F38" s="41">
        <v>0</v>
      </c>
      <c r="G38" s="41">
        <v>0</v>
      </c>
      <c r="H38" s="41">
        <f>G38-C38</f>
        <v>0</v>
      </c>
      <c r="I38" s="12" t="s">
        <v>45</v>
      </c>
    </row>
    <row r="39" spans="2:9" x14ac:dyDescent="0.2">
      <c r="B39" s="25"/>
      <c r="C39" s="41"/>
      <c r="D39" s="41"/>
      <c r="E39" s="41"/>
      <c r="F39" s="41"/>
      <c r="G39" s="41"/>
      <c r="H39" s="41"/>
      <c r="I39" s="12"/>
    </row>
    <row r="40" spans="2:9" x14ac:dyDescent="0.2">
      <c r="B40" s="29" t="s">
        <v>13</v>
      </c>
      <c r="C40" s="33">
        <f>SUM(C37+C31+C21)</f>
        <v>18784423.469999999</v>
      </c>
      <c r="D40" s="33">
        <f t="shared" ref="D40:H40" si="18">SUM(D37+D31+D21)</f>
        <v>440151.94</v>
      </c>
      <c r="E40" s="33">
        <f t="shared" si="18"/>
        <v>19224575.409999996</v>
      </c>
      <c r="F40" s="33">
        <f t="shared" si="18"/>
        <v>9172676.6400000006</v>
      </c>
      <c r="G40" s="33">
        <f t="shared" si="18"/>
        <v>9172676.6400000006</v>
      </c>
      <c r="H40" s="33">
        <f t="shared" si="18"/>
        <v>-9611746.8299999982</v>
      </c>
      <c r="I40" s="12" t="s">
        <v>46</v>
      </c>
    </row>
    <row r="41" spans="2:9" x14ac:dyDescent="0.2">
      <c r="B41" s="9"/>
      <c r="C41" s="35"/>
      <c r="D41" s="35"/>
      <c r="E41" s="35"/>
      <c r="F41" s="37" t="s">
        <v>21</v>
      </c>
      <c r="G41" s="43"/>
      <c r="H41" s="39">
        <v>0</v>
      </c>
      <c r="I41" s="12" t="s">
        <v>46</v>
      </c>
    </row>
    <row r="42" spans="2:9" x14ac:dyDescent="0.2">
      <c r="B42" t="s">
        <v>49</v>
      </c>
    </row>
    <row r="43" spans="2:9" ht="22.5" x14ac:dyDescent="0.2">
      <c r="B43" s="10" t="s">
        <v>34</v>
      </c>
    </row>
    <row r="44" spans="2:9" x14ac:dyDescent="0.2">
      <c r="B44" s="11" t="s">
        <v>35</v>
      </c>
    </row>
    <row r="45" spans="2:9" ht="30.75" customHeight="1" x14ac:dyDescent="0.2">
      <c r="B45" s="47" t="s">
        <v>36</v>
      </c>
      <c r="C45" s="47"/>
      <c r="D45" s="47"/>
      <c r="E45" s="47"/>
      <c r="F45" s="47"/>
      <c r="G45" s="47"/>
      <c r="H45" s="47"/>
    </row>
  </sheetData>
  <sheetProtection formatCells="0" formatColumns="0" formatRows="0" insertRows="0" autoFilter="0"/>
  <mergeCells count="6">
    <mergeCell ref="B1:H1"/>
    <mergeCell ref="B45:H45"/>
    <mergeCell ref="C2:G2"/>
    <mergeCell ref="H2:H3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40:I41 I5:I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2019-04-05T21:16:20Z</cp:lastPrinted>
  <dcterms:created xsi:type="dcterms:W3CDTF">2012-12-11T20:48:19Z</dcterms:created>
  <dcterms:modified xsi:type="dcterms:W3CDTF">2024-07-25T20:45:20Z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