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 activeTab="6"/>
  </bookViews>
  <sheets>
    <sheet name="ESF(2)" sheetId="1" r:id="rId1"/>
    <sheet name="ACT" sheetId="2" r:id="rId2"/>
    <sheet name="VHP" sheetId="3" r:id="rId3"/>
    <sheet name="EFE(2)" sheetId="4" r:id="rId4"/>
    <sheet name="Conciliacion_Ig" sheetId="5" r:id="rId5"/>
    <sheet name="Conciliacion_Eg" sheetId="6" r:id="rId6"/>
    <sheet name="Memoria" sheetId="7" r:id="rId7"/>
  </sheets>
  <externalReferences>
    <externalReference r:id="rId8"/>
  </externalReferences>
  <definedNames>
    <definedName name="_xlnm.Print_Area" localSheetId="1">ACT!$A$1:$D$228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4" i="7"/>
  <c r="F35" i="7"/>
  <c r="F36" i="7"/>
  <c r="F37" i="7"/>
  <c r="F38" i="7"/>
  <c r="F39" i="7"/>
  <c r="F40" i="7"/>
  <c r="F41" i="7"/>
  <c r="F42" i="7"/>
  <c r="F43" i="7"/>
  <c r="F44" i="7"/>
  <c r="F45" i="7"/>
  <c r="C7" i="6"/>
  <c r="C30" i="6"/>
  <c r="C39" i="6" s="1"/>
  <c r="C7" i="5"/>
  <c r="C20" i="5" s="1"/>
  <c r="C15" i="5"/>
  <c r="C15" i="4"/>
  <c r="D15" i="4"/>
  <c r="C20" i="4"/>
  <c r="C28" i="4"/>
  <c r="C37" i="4"/>
  <c r="C47" i="4"/>
  <c r="C46" i="4" s="1"/>
  <c r="D47" i="4"/>
  <c r="C56" i="4"/>
  <c r="D56" i="4"/>
  <c r="D46" i="4" s="1"/>
  <c r="C59" i="4"/>
  <c r="D59" i="4"/>
  <c r="C65" i="4"/>
  <c r="D65" i="4"/>
  <c r="C67" i="4"/>
  <c r="D67" i="4"/>
  <c r="C69" i="4"/>
  <c r="D69" i="4"/>
  <c r="C78" i="4"/>
  <c r="D78" i="4"/>
  <c r="C79" i="4"/>
  <c r="E2" i="3"/>
  <c r="E3" i="3"/>
  <c r="C16" i="3"/>
  <c r="C21" i="3"/>
  <c r="C25" i="3"/>
  <c r="C9" i="2"/>
  <c r="C8" i="2" s="1"/>
  <c r="C19" i="2"/>
  <c r="C25" i="2"/>
  <c r="C28" i="2"/>
  <c r="C34" i="2"/>
  <c r="C37" i="2"/>
  <c r="C46" i="2"/>
  <c r="C58" i="2"/>
  <c r="C59" i="2"/>
  <c r="C65" i="2"/>
  <c r="C73" i="2"/>
  <c r="C74" i="2"/>
  <c r="C77" i="2"/>
  <c r="C83" i="2"/>
  <c r="C85" i="2"/>
  <c r="C87" i="2"/>
  <c r="C101" i="2"/>
  <c r="C108" i="2"/>
  <c r="C118" i="2"/>
  <c r="C129" i="2"/>
  <c r="C132" i="2"/>
  <c r="C135" i="2"/>
  <c r="C138" i="2"/>
  <c r="C143" i="2"/>
  <c r="C147" i="2"/>
  <c r="C150" i="2"/>
  <c r="C152" i="2"/>
  <c r="C158" i="2"/>
  <c r="C162" i="2"/>
  <c r="C165" i="2"/>
  <c r="C168" i="2"/>
  <c r="C171" i="2"/>
  <c r="C172" i="2"/>
  <c r="C175" i="2"/>
  <c r="C178" i="2"/>
  <c r="C181" i="2"/>
  <c r="C183" i="2"/>
  <c r="C187" i="2"/>
  <c r="C196" i="2"/>
  <c r="C186" i="2" s="1"/>
  <c r="C199" i="2"/>
  <c r="C205" i="2"/>
  <c r="C207" i="2"/>
  <c r="C209" i="2"/>
  <c r="C219" i="2"/>
  <c r="C220" i="2"/>
  <c r="H2" i="1"/>
  <c r="H3" i="1"/>
  <c r="E14" i="1"/>
  <c r="F14" i="1"/>
  <c r="G14" i="1"/>
  <c r="C30" i="1"/>
  <c r="C39" i="1"/>
  <c r="C52" i="1"/>
  <c r="D52" i="1"/>
  <c r="E52" i="1"/>
  <c r="C60" i="1"/>
  <c r="D60" i="1"/>
  <c r="E60" i="1"/>
  <c r="C72" i="1"/>
  <c r="D72" i="1"/>
  <c r="E72" i="1"/>
  <c r="C78" i="1"/>
  <c r="D78" i="1"/>
  <c r="E78" i="1"/>
  <c r="C88" i="1"/>
  <c r="C94" i="1"/>
  <c r="C101" i="1"/>
  <c r="E101" i="1"/>
  <c r="F101" i="1"/>
  <c r="G101" i="1"/>
  <c r="D102" i="1"/>
  <c r="D101" i="1" s="1"/>
  <c r="D103" i="1"/>
  <c r="D104" i="1"/>
  <c r="D105" i="1"/>
  <c r="D106" i="1"/>
  <c r="D107" i="1"/>
  <c r="D108" i="1"/>
  <c r="D109" i="1"/>
  <c r="D110" i="1"/>
  <c r="C111" i="1"/>
  <c r="E111" i="1"/>
  <c r="F111" i="1"/>
  <c r="G111" i="1"/>
  <c r="D112" i="1"/>
  <c r="D111" i="1" s="1"/>
  <c r="D113" i="1"/>
  <c r="D114" i="1"/>
  <c r="C118" i="1"/>
  <c r="C125" i="1"/>
  <c r="C137" i="1"/>
  <c r="C128" i="2" l="1"/>
  <c r="C100" i="2"/>
  <c r="C161" i="2"/>
  <c r="C99" i="2" l="1"/>
  <c r="D100" i="2"/>
  <c r="D128" i="2"/>
  <c r="D104" i="2" l="1"/>
  <c r="D111" i="2"/>
  <c r="D115" i="2"/>
  <c r="D122" i="2"/>
  <c r="D126" i="2"/>
  <c r="D141" i="2"/>
  <c r="D144" i="2"/>
  <c r="D153" i="2"/>
  <c r="D157" i="2"/>
  <c r="D160" i="2"/>
  <c r="D174" i="2"/>
  <c r="D177" i="2"/>
  <c r="D180" i="2"/>
  <c r="D188" i="2"/>
  <c r="D192" i="2"/>
  <c r="D202" i="2"/>
  <c r="D208" i="2"/>
  <c r="D211" i="2"/>
  <c r="D215" i="2"/>
  <c r="D221" i="2"/>
  <c r="D105" i="2"/>
  <c r="D112" i="2"/>
  <c r="D116" i="2"/>
  <c r="D119" i="2"/>
  <c r="D123" i="2"/>
  <c r="D127" i="2"/>
  <c r="D142" i="2"/>
  <c r="D145" i="2"/>
  <c r="D148" i="2"/>
  <c r="D151" i="2"/>
  <c r="D154" i="2"/>
  <c r="D163" i="2"/>
  <c r="D166" i="2"/>
  <c r="D169" i="2"/>
  <c r="D189" i="2"/>
  <c r="D193" i="2"/>
  <c r="D203" i="2"/>
  <c r="D206" i="2"/>
  <c r="D212" i="2"/>
  <c r="D216" i="2"/>
  <c r="D103" i="2"/>
  <c r="D107" i="2"/>
  <c r="D110" i="2"/>
  <c r="D114" i="2"/>
  <c r="D137" i="2"/>
  <c r="D143" i="2"/>
  <c r="D156" i="2"/>
  <c r="D173" i="2"/>
  <c r="D176" i="2"/>
  <c r="D179" i="2"/>
  <c r="D182" i="2"/>
  <c r="D185" i="2"/>
  <c r="D191" i="2"/>
  <c r="D198" i="2"/>
  <c r="D210" i="2"/>
  <c r="D218" i="2"/>
  <c r="D102" i="2"/>
  <c r="D106" i="2"/>
  <c r="D109" i="2"/>
  <c r="D113" i="2"/>
  <c r="D117" i="2"/>
  <c r="D120" i="2"/>
  <c r="D124" i="2"/>
  <c r="D130" i="2"/>
  <c r="D133" i="2"/>
  <c r="D136" i="2"/>
  <c r="D139" i="2"/>
  <c r="D146" i="2"/>
  <c r="D149" i="2"/>
  <c r="D155" i="2"/>
  <c r="D158" i="2"/>
  <c r="D164" i="2"/>
  <c r="D167" i="2"/>
  <c r="D170" i="2"/>
  <c r="D172" i="2"/>
  <c r="D175" i="2"/>
  <c r="D178" i="2"/>
  <c r="D181" i="2"/>
  <c r="D184" i="2"/>
  <c r="D190" i="2"/>
  <c r="D194" i="2"/>
  <c r="D197" i="2"/>
  <c r="D200" i="2"/>
  <c r="D204" i="2"/>
  <c r="D209" i="2"/>
  <c r="D213" i="2"/>
  <c r="D217" i="2"/>
  <c r="D121" i="2"/>
  <c r="D125" i="2"/>
  <c r="D131" i="2"/>
  <c r="D134" i="2"/>
  <c r="D140" i="2"/>
  <c r="D152" i="2"/>
  <c r="D159" i="2"/>
  <c r="D187" i="2"/>
  <c r="D195" i="2"/>
  <c r="D201" i="2"/>
  <c r="D207" i="2"/>
  <c r="D214" i="2"/>
  <c r="D220" i="2"/>
  <c r="D186" i="2"/>
  <c r="D165" i="2"/>
  <c r="D219" i="2"/>
  <c r="D205" i="2"/>
  <c r="D132" i="2"/>
  <c r="D196" i="2"/>
  <c r="D199" i="2"/>
  <c r="D101" i="2"/>
  <c r="D138" i="2"/>
  <c r="D135" i="2"/>
  <c r="D171" i="2"/>
  <c r="D162" i="2"/>
  <c r="D129" i="2"/>
  <c r="D168" i="2"/>
  <c r="D150" i="2"/>
  <c r="D183" i="2"/>
  <c r="D118" i="2"/>
  <c r="D108" i="2"/>
  <c r="D147" i="2"/>
  <c r="D161" i="2"/>
</calcChain>
</file>

<file path=xl/sharedStrings.xml><?xml version="1.0" encoding="utf-8"?>
<sst xmlns="http://schemas.openxmlformats.org/spreadsheetml/2006/main" count="713" uniqueCount="480">
  <si>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</si>
  <si>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</si>
  <si>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</si>
  <si>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</si>
  <si>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</si>
  <si>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Otros Pasivos Diferidos a Largo Plazo</t>
  </si>
  <si>
    <t>Intereses Cobrados por Adelantado a Largo Plazo</t>
  </si>
  <si>
    <t>Créditos Diferidos a Largo Plazo</t>
  </si>
  <si>
    <t>Pasivos Diferidos a Largo Plazo</t>
  </si>
  <si>
    <t>Otros Pasivos Circulantes</t>
  </si>
  <si>
    <t>Otros Pasivos Diferidos a Corto Plazo</t>
  </si>
  <si>
    <t>Característica</t>
  </si>
  <si>
    <t>Naturaleza</t>
  </si>
  <si>
    <t>Monto</t>
  </si>
  <si>
    <t>Nombre de la Cuenta</t>
  </si>
  <si>
    <t>Cuenta</t>
  </si>
  <si>
    <t>ESF-14 OTROS PASIVOS CIRCULANTES</t>
  </si>
  <si>
    <t>Valores y Bienes en Garantía a Largo Plazo</t>
  </si>
  <si>
    <t>Otros Fondos de Terceros en Garantía y/o Administración a Largo Plazo</t>
  </si>
  <si>
    <t>Fondos de Fideicomisos, Mandatos y Contratos Análogos a Largo Plazo</t>
  </si>
  <si>
    <t>Fondos Contingentes a Largo Plazo</t>
  </si>
  <si>
    <t>Fondos en Administración a Largo Plazo</t>
  </si>
  <si>
    <t>Fondos en Garantía a Largo Plazo</t>
  </si>
  <si>
    <t>Fondos y Bienes de Terceros en Garantía y/o Administración a Largo Plazo</t>
  </si>
  <si>
    <t>Valores y Bienes en Garantía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</si>
  <si>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</si>
  <si>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</si>
  <si>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</si>
  <si>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</si>
  <si>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</si>
  <si>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Fondos y Bienes de Terceros en Garantía y/o Administración a Corto Plazo</t>
  </si>
  <si>
    <t>ESF-13 FONDOS Y BIENES DE TERCEROS</t>
  </si>
  <si>
    <t>Otros Documentos por Pagar a Corto Plazo</t>
  </si>
  <si>
    <t>Documentos con Contratistas por Obras Públicas por Pagar a Corto Plazo</t>
  </si>
  <si>
    <t>Documentos Comerciales por Pagar a Corto Plazo</t>
  </si>
  <si>
    <t>Documentos por Pagar a Corto Plazo</t>
  </si>
  <si>
    <t>Otras Cuentas por Pagar a Corto Plazo</t>
  </si>
  <si>
    <t>Devoluciones de la Ley de Ingresos por Pagar a Corto Plazo</t>
  </si>
  <si>
    <t>Retenciones y Contribuciones por Pagar a Corto Plazo</t>
  </si>
  <si>
    <t>Intereses, Comisiones y Otros Gastos de la Deuda Pública por Pagar a Corto Plazo</t>
  </si>
  <si>
    <t>Transferencias Otorgadas por Pagar a Corto Plazo</t>
  </si>
  <si>
    <t>Participaciones y Aportaciones por Pagar a Corto Plazo</t>
  </si>
  <si>
    <t>Contratistas por Obras Públicas por Pagar a Corto Plazo</t>
  </si>
  <si>
    <t>Proveedores por Pagar a Corto Plazo</t>
  </si>
  <si>
    <t>Servicios Personales por Pagar a Corto Plazo</t>
  </si>
  <si>
    <t>Cuentas por Pagar a Corto Plazo</t>
  </si>
  <si>
    <t>Factibilidad de Pago</t>
  </si>
  <si>
    <t>Más 365 Días</t>
  </si>
  <si>
    <t>A 365 Días</t>
  </si>
  <si>
    <t>A 180 Días</t>
  </si>
  <si>
    <t>A 90 Días</t>
  </si>
  <si>
    <t>ESF-12 CUENTAS Y DOCUMENTOS POR PAGAR</t>
  </si>
  <si>
    <t>Bienes en Comodato</t>
  </si>
  <si>
    <t>Bienes en Arrendamiento Financiero</t>
  </si>
  <si>
    <t>Bienes en Concesión</t>
  </si>
  <si>
    <t>Otros Activos no Circulantes</t>
  </si>
  <si>
    <t>ESF-11 OTROS ACTIVOS</t>
  </si>
  <si>
    <t>Estimación por Deterioro de Inventarios</t>
  </si>
  <si>
    <t>Estimaciones para Cuentas Incobrables por Derechos a Recibir Efectivo o Equivalentes</t>
  </si>
  <si>
    <t>Estimación por Pérdida o Deterioro de Activos Circulantes</t>
  </si>
  <si>
    <t>Criterio</t>
  </si>
  <si>
    <t>ESF-10 ESTIMACIONES Y DETERIOROS</t>
  </si>
  <si>
    <t>Otros Activos Diferidos</t>
  </si>
  <si>
    <t>Beneficios al Retiro de Empleados Pagados por Adelantado</t>
  </si>
  <si>
    <t>Anticipos a Largo Plazo</t>
  </si>
  <si>
    <t>Gastos Pagados por Adelantado a Largo Plazo</t>
  </si>
  <si>
    <t>Derechos Sobre Bienes en Régimen de Arrendamiento Financiero</t>
  </si>
  <si>
    <t>Estudios, Formulación y Evaluación de Proyectos</t>
  </si>
  <si>
    <t>Activos Diferidos</t>
  </si>
  <si>
    <t>Otros Activos Intangibles</t>
  </si>
  <si>
    <t>Licencias</t>
  </si>
  <si>
    <t>Concesiones y Franquicias</t>
  </si>
  <si>
    <t>Patentes, Marcas y Derechos</t>
  </si>
  <si>
    <t>Software</t>
  </si>
  <si>
    <t>Activos Intangibles</t>
  </si>
  <si>
    <t>Criterios</t>
  </si>
  <si>
    <t>Tasas Aplicada</t>
  </si>
  <si>
    <t>Método</t>
  </si>
  <si>
    <t>Amort. Acum</t>
  </si>
  <si>
    <t>Amort. Gasto</t>
  </si>
  <si>
    <t>ESF-09 INTANGIBLES Y DIFERIDOS</t>
  </si>
  <si>
    <t>Activos Biológicos</t>
  </si>
  <si>
    <t>Colecciones, Obras de Arte y Objetos Valiosos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</si>
  <si>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</si>
  <si>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</si>
  <si>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</si>
  <si>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</si>
  <si>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</si>
  <si>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</si>
  <si>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</t>
  </si>
  <si>
    <t>Otros Bienes Inmuebles</t>
  </si>
  <si>
    <t>Construcciones en Proceso en Bienes Propios</t>
  </si>
  <si>
    <t>Construcciones en Proceso en Bienes de Dominio Público</t>
  </si>
  <si>
    <t>Infraestructura</t>
  </si>
  <si>
    <t>Edificios no Habitacionales</t>
  </si>
  <si>
    <t>Viviendas</t>
  </si>
  <si>
    <t>Terrenos</t>
  </si>
  <si>
    <t>Bienes Inmuebles, Infraestructura y Construcciones en Proceso</t>
  </si>
  <si>
    <t>Dep. Acumulada</t>
  </si>
  <si>
    <t>Dep. Gasto</t>
  </si>
  <si>
    <t>ESF-08 BIENES MUEBLES E INMUEBLES</t>
  </si>
  <si>
    <t>Participaciones y Aportaciones de Capital</t>
  </si>
  <si>
    <t>ESF-07 PARTICIPACIONES Y APORTACIONES DE CAPITAL</t>
  </si>
  <si>
    <t>Fideicomisos, Mandatos y Contratos Análogos</t>
  </si>
  <si>
    <t>Tipo</t>
  </si>
  <si>
    <t>ESF-06 FIDEICOMISOS, MANDATOS Y CONTRATOS ANÁLOGOS</t>
  </si>
  <si>
    <t>Almacén de Materiales y Suministros de Consumo</t>
  </si>
  <si>
    <t>Almacenes</t>
  </si>
  <si>
    <t>Impacto a la informacion financiera por cambios en el metodo</t>
  </si>
  <si>
    <t>Conveniencia de Aplicación</t>
  </si>
  <si>
    <t>ESF-05 ALMACENES</t>
  </si>
  <si>
    <t>Bienes en Tránsito</t>
  </si>
  <si>
    <t>Inventario de Materias Primas, Materiales y Suministros para Producción</t>
  </si>
  <si>
    <t>Inventario de Mercancías en Proceso de Elaboración</t>
  </si>
  <si>
    <t>Inventario de Mercancías Terminadas</t>
  </si>
  <si>
    <t>Inventario de Mercancías para Venta</t>
  </si>
  <si>
    <t>Inventarios</t>
  </si>
  <si>
    <t>Impacto de Información Financiera</t>
  </si>
  <si>
    <t>Convencia de la Aplicación</t>
  </si>
  <si>
    <t>Método de Valuación</t>
  </si>
  <si>
    <t>Sistema de Costeo</t>
  </si>
  <si>
    <t>ESF-04 INVENTARIO</t>
  </si>
  <si>
    <t>Otros Derechos a Recibir Bienes o Servicios a Corto Plazo</t>
  </si>
  <si>
    <t>Anticipo a Contratistas por Obras Públicas a Corto Plazo</t>
  </si>
  <si>
    <t>Anticipo a Proveedores por Adquisición de Bienes Intangibles a Corto Plazo</t>
  </si>
  <si>
    <t>Anticipo a Proveedores por Adquisición de Bienes Inmuebles y Muebles a Corto Plazo</t>
  </si>
  <si>
    <t>Anticipo a Proveedores por Adquisición de Bienes y Prestación de Servicios a Corto Plazo</t>
  </si>
  <si>
    <t>Deudores por Anticipos de la Tesorería a Corto Plazo</t>
  </si>
  <si>
    <t>Deudores Diversos por Cobrar a Corto Plazo</t>
  </si>
  <si>
    <t>+ 365 Días</t>
  </si>
  <si>
    <t>ESF-03 CONTRIBUCIONES POR RECUPERAR CORTO PLAZO</t>
  </si>
  <si>
    <t>Ingresos por Recuperar a Corto Plazo</t>
  </si>
  <si>
    <t>Cuentas por Cobrar a Corto Plazo</t>
  </si>
  <si>
    <t>Factibilidad de Cobro</t>
  </si>
  <si>
    <t>ESF-02 CONTRIBUCIONES POR RECUPERAR</t>
  </si>
  <si>
    <t>Inversiones a Largo Plazo</t>
  </si>
  <si>
    <t>Inversiones Financieras de Corto Plazo</t>
  </si>
  <si>
    <t>Fondos con Afectación Específica</t>
  </si>
  <si>
    <t>Inversiones Temporales (Hasta 3 meses)</t>
  </si>
  <si>
    <t>ESF-01 FONDOS CON AFECTACIÓN ESPECÍFICA E INVERSIONES FINANCIERAS</t>
  </si>
  <si>
    <t>Notas</t>
  </si>
  <si>
    <t>Corte:</t>
  </si>
  <si>
    <t>Correspondiente del 1 de Enero al 31 de Marzo de 2020</t>
  </si>
  <si>
    <t>Periodicidad:</t>
  </si>
  <si>
    <t>Notas de Desglose Estado de Situación Financiera</t>
  </si>
  <si>
    <t>Ejercicio:</t>
  </si>
  <si>
    <t>Secretaría Ejecutiva del Sistema Estatal Anticorrupción de Guanajuato</t>
  </si>
  <si>
    <t>Construcción en Bienes no Capitalizable</t>
  </si>
  <si>
    <t>Inversión Pública no Capitalizable</t>
  </si>
  <si>
    <t>INVERSIÓN PÚBLICA</t>
  </si>
  <si>
    <t>Otros Gastos Varios</t>
  </si>
  <si>
    <t>Diferencias por Reestructuración de Deuda Pública Negativas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</si>
  <si>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</si>
  <si>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</si>
  <si>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</si>
  <si>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</si>
  <si>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</si>
  <si>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</si>
  <si>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</si>
  <si>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</si>
  <si>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</si>
  <si>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</si>
  <si>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</si>
  <si>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</si>
  <si>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</si>
  <si>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</si>
  <si>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</si>
  <si>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</si>
  <si>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</si>
  <si>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</si>
  <si>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</si>
  <si>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</si>
  <si>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</si>
  <si>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</si>
  <si>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</si>
  <si>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</si>
  <si>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</si>
  <si>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 no Circulante</t>
  </si>
  <si>
    <t>Estimaciones por Pérdida o Deterioro de Activos Circulantes</t>
  </si>
  <si>
    <t>Estimaciones, Depreciaciones, Deterioros, Obsolescencia y Amortizaciones</t>
  </si>
  <si>
    <t>OTROS GASTOS Y PERDIDAS EXTRAORDINARIAS</t>
  </si>
  <si>
    <t>Apoyo Financieros a Ahorradores y Deudores del Sistema Financiero Nacional</t>
  </si>
  <si>
    <t>Apoyos Financieros a Intermediarios</t>
  </si>
  <si>
    <t>Apoyos Financieros</t>
  </si>
  <si>
    <t>Costo por Coberturas</t>
  </si>
  <si>
    <t>Gastos de la Deuda Pública Externa</t>
  </si>
  <si>
    <t>Gastos de la Deuda Pública Interna</t>
  </si>
  <si>
    <t>Gastos de la Deuda Pública</t>
  </si>
  <si>
    <t>Comisiones de la Deuda Pública Externa</t>
  </si>
  <si>
    <t>Comisiones de la Deuda Pública Interna</t>
  </si>
  <si>
    <t>Comisiones de la Deuda Pública</t>
  </si>
  <si>
    <t>Intereses de la Deuda Pública Externa</t>
  </si>
  <si>
    <t>Intereses de la Deuda Pública Interna</t>
  </si>
  <si>
    <t>Intereses de la Deuda Pública</t>
  </si>
  <si>
    <t>INTERESES, COMISIONES Y OTROS GASTOS DE LA DEUDA PUBLICA</t>
  </si>
  <si>
    <t>Convenios de Descentralización y Otros</t>
  </si>
  <si>
    <t>Convenios de Reasignación</t>
  </si>
  <si>
    <t>Convenios</t>
  </si>
  <si>
    <t>Aportaciones de las Entidades Federativas a los Municipios</t>
  </si>
  <si>
    <t>Aportaciones de la Federación a Entidades Federativas y Municipios</t>
  </si>
  <si>
    <t>Aportaciones</t>
  </si>
  <si>
    <t>Participaciones de las Entidades Federativas a los Municipios</t>
  </si>
  <si>
    <t>Participaciones de la Federación a Entidades Federativas y Municipios</t>
  </si>
  <si>
    <t>Participaciones</t>
  </si>
  <si>
    <t>PARTICIPACIONES Y APORTACIONES</t>
  </si>
  <si>
    <t>Transferencias al Sector Privado Externo</t>
  </si>
  <si>
    <t>Transferencias al Exterior a Gobiernos Extranjeros y Organismos Internacionales</t>
  </si>
  <si>
    <t>Transferencias al Exterior</t>
  </si>
  <si>
    <t>Donativos Internacionales</t>
  </si>
  <si>
    <t>Donativos a Fideicomiso, Mandatos y Contratos Análogos Estatales</t>
  </si>
  <si>
    <t>Donativos a Fideicomiso, Mandatos y Contratos Análogos Privados</t>
  </si>
  <si>
    <t>Donativos a Entidades Federativas y Municipios</t>
  </si>
  <si>
    <t>Donativos a Instituciones sin Fines de Lucro</t>
  </si>
  <si>
    <t>Donativos</t>
  </si>
  <si>
    <t>Transferencias por Obligaciones de Ley</t>
  </si>
  <si>
    <t>Transferencias a la Seguridad Social</t>
  </si>
  <si>
    <t>Transferencias a Fideicomisos, Mandatos y Contratos Análogos a Entidades Paraestatales</t>
  </si>
  <si>
    <t>Transferencias a Fideicomisos, Mandatos y Contratos Análogos al Gobierno</t>
  </si>
  <si>
    <t>Transferencias a Fideicomisos, Mandatos y Contratos Análogos</t>
  </si>
  <si>
    <t>Otras Pensiones y Jubilaciones</t>
  </si>
  <si>
    <t>Jubilaciones</t>
  </si>
  <si>
    <t>Pensiones</t>
  </si>
  <si>
    <t>Pensiones y Jubilaciones</t>
  </si>
  <si>
    <t>Ayudas Sociales por Desastres Naturales y Otros Siniestros</t>
  </si>
  <si>
    <t>Ayudas Sociales a Instituciones</t>
  </si>
  <si>
    <t>Becas</t>
  </si>
  <si>
    <t>Ayudas Sociales a Personas</t>
  </si>
  <si>
    <t>Ayudas Sociales</t>
  </si>
  <si>
    <t>Subvenciones</t>
  </si>
  <si>
    <t>Subsidios</t>
  </si>
  <si>
    <t>Subsidios y Subvenciones</t>
  </si>
  <si>
    <t>Transferencias a Entidades Federativas y Municipios</t>
  </si>
  <si>
    <t>Transferencias a Entidades Paraestatales</t>
  </si>
  <si>
    <t>Transferencias al Resto del Sector Público</t>
  </si>
  <si>
    <t>Transferencias Internas al Sector Público</t>
  </si>
  <si>
    <t>Asignaciones al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</si>
  <si>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</si>
  <si>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</si>
  <si>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</si>
  <si>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</si>
  <si>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</si>
  <si>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</si>
  <si>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</si>
  <si>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</si>
  <si>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 y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</si>
  <si>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</si>
  <si>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</si>
  <si>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</si>
  <si>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</si>
  <si>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</si>
  <si>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</si>
  <si>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</si>
  <si>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</si>
  <si>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</si>
  <si>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</si>
  <si>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</si>
  <si>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</si>
  <si>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</si>
  <si>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</si>
  <si>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</si>
  <si>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</si>
  <si>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</si>
  <si>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</si>
  <si>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</si>
  <si>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</si>
  <si>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GASTOS DE FUNCIONAMIENTO</t>
  </si>
  <si>
    <t>GASTOS Y OTRAS PERDIDAS</t>
  </si>
  <si>
    <t>%</t>
  </si>
  <si>
    <t>ACT-04 GASTOS Y OTRAS PERDIDAS</t>
  </si>
  <si>
    <t>Otros Ingresos y Beneficios Varios</t>
  </si>
  <si>
    <t>Diferencias por Reestructuración de Deuda Pública a Favor</t>
  </si>
  <si>
    <t>Utilidades por Participación Patrimonial</t>
  </si>
  <si>
    <t>Diferencias de Cotizaciones a Favor en Valores Negociables</t>
  </si>
  <si>
    <t>Diferencias por Tipo de Cambio a Favor</t>
  </si>
  <si>
    <t>Bonificaciones y Descuentos Obtenidos</t>
  </si>
  <si>
    <t>Disminución del Exceso de Provisiones</t>
  </si>
  <si>
    <t>Disminución del Exceso de Estimaciones por Pérdida o Deterioro u Obsolescencia</t>
  </si>
  <si>
    <t>Incremento por Variación de Almacén de Materias Primas, Materiales y Suministros de Consumo</t>
  </si>
  <si>
    <t>Incremento por Variación de Inventarios de Materias Primas, Materiales y Suministros para Producción</t>
  </si>
  <si>
    <t>Incremento por Variación de Inventarios de Mercancías en Proceso de Elaboración</t>
  </si>
  <si>
    <t>Incremento por Variación de Inventarios de Mercancías Terminadas</t>
  </si>
  <si>
    <t>Incremento por Variación de Inventarios de Mercancías para Venta</t>
  </si>
  <si>
    <t>Incremento por Variación de Inventarios</t>
  </si>
  <si>
    <t>Otros Ingresos Financieros</t>
  </si>
  <si>
    <t>Intereses Ganados de Títulos, Valores y demás Instrumentos Financieros</t>
  </si>
  <si>
    <t>Ingresos Financieros</t>
  </si>
  <si>
    <t>OTROS INGRESOS Y BENEFICIOS</t>
  </si>
  <si>
    <t>ACT-03 OTROS INGRESOS Y BENEFICIOS</t>
  </si>
  <si>
    <t>Transferencias del Fondo Mexicano del Petróleo para la Estabilización y el Desarrollo</t>
  </si>
  <si>
    <t>Transferencias Internas y Asignaciones del Sector Público</t>
  </si>
  <si>
    <t>Transferencias, Asignaciones, Subsidios y Otras ayudas</t>
  </si>
  <si>
    <t>Fondos Distintos de Aportaciones</t>
  </si>
  <si>
    <t>Incentivos derivados de la Colaboración Fiscal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</si>
  <si>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</si>
  <si>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</si>
  <si>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Característica Significativa</t>
  </si>
  <si>
    <t>ACT-02 PARTICIPACIONES, APORTACIONES, CONVENIOS, INCENTIVOS…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</si>
  <si>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</si>
  <si>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</si>
  <si>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</si>
  <si>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</si>
  <si>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</si>
  <si>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</si>
  <si>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</si>
  <si>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</si>
  <si>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ngresos por Venta de Bienes y Prestación de Servicios</t>
  </si>
  <si>
    <t>Otros Aprovechamientos</t>
  </si>
  <si>
    <t>Accesorios de Aprovechamientos</t>
  </si>
  <si>
    <t>Aprovechamientos no Comprendidos en la Ley de Ingresos Vigente, Causados en Ejercicios Fiscales Anteriores Pendientes de Liquidación o Pago</t>
  </si>
  <si>
    <t>Aprovechamientos Provenientes de Obras Públicas</t>
  </si>
  <si>
    <t>Reintegros</t>
  </si>
  <si>
    <t>Indemnizaciones</t>
  </si>
  <si>
    <t>Multas</t>
  </si>
  <si>
    <t>Incentivos Derivados de la Colaboración Fiscal</t>
  </si>
  <si>
    <t>Aprovechamientos</t>
  </si>
  <si>
    <t>Productos no Comprendidos en la Ley de Ingresos Vigente, Causados en Ejercicios Fiscales Anteriores Pendientes de Liquidación o Pago</t>
  </si>
  <si>
    <t>Productos</t>
  </si>
  <si>
    <t>Otros Derechos</t>
  </si>
  <si>
    <t>Derechos no Comprendidos en la Ley de Ingresos Vigente, Causados en Ejercicios Fiscales Anteriores Pendientes de Liquidación o Pago</t>
  </si>
  <si>
    <t>Accesorios de Derechos</t>
  </si>
  <si>
    <t>Derechos por Prestación de Servicios</t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</si>
  <si>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</si>
  <si>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</si>
  <si>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</si>
  <si>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</si>
  <si>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</si>
  <si>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Otras Cuotas y Aportaciones para la Seguridad Social</t>
  </si>
  <si>
    <t>Accesorios de Cuotas y Aportaciones de Seguridad Social</t>
  </si>
  <si>
    <t>Cuotas de Ahorro para el Retiro</t>
  </si>
  <si>
    <t>Cuotas para la Seguridad Social</t>
  </si>
  <si>
    <t>Aportaciones para Fondos de Vivienda</t>
  </si>
  <si>
    <t>Cuotas y Aportaciones de Seguridad Social</t>
  </si>
  <si>
    <t>Otros Impuestos</t>
  </si>
  <si>
    <t>Impuestos no Comprendidos en la Ley de Ingresos Vigente, Causados en Ejercicios Fiscales Anteriores Pendientes de Liquidación o Pago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</si>
  <si>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</si>
  <si>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</si>
  <si>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</si>
  <si>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</si>
  <si>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</si>
  <si>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</si>
  <si>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</si>
  <si>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</si>
  <si>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INGRESOS DE GESTION</t>
  </si>
  <si>
    <t>ACT-01 INGRESOS DE GESTION</t>
  </si>
  <si>
    <t>Notas de Desglose Estado de Actividades</t>
  </si>
  <si>
    <t>Cambios por Errores Contables</t>
  </si>
  <si>
    <t>Cambios en Políticas Contables</t>
  </si>
  <si>
    <t>Rectificaciones de Resultados de Ejercicios Anteriores</t>
  </si>
  <si>
    <t>Reservas por Contingencias</t>
  </si>
  <si>
    <t>Reservas Territoriales</t>
  </si>
  <si>
    <t>Reservas de Patrimonio</t>
  </si>
  <si>
    <t>Reservas</t>
  </si>
  <si>
    <t>Otros Revalúos</t>
  </si>
  <si>
    <t>Revalúo de Bienes Intangibles</t>
  </si>
  <si>
    <t>Revalúo de Bienes Muebles</t>
  </si>
  <si>
    <t>Revalúo de Bienes Inmuebles</t>
  </si>
  <si>
    <t>Revalúos</t>
  </si>
  <si>
    <t>Resultados de Ejercicios Anteriores</t>
  </si>
  <si>
    <t>Resultado del Ejercicio (Ahorro/ Desahorro)</t>
  </si>
  <si>
    <t>Procedencia</t>
  </si>
  <si>
    <t>VHP-02 PATRIMONIO GENERADO</t>
  </si>
  <si>
    <t>Actualización de la Hacienda Pública/Patrimonio</t>
  </si>
  <si>
    <t>Donaciones de Capital</t>
  </si>
  <si>
    <t>VHP-01 PATRIMONIO CONTRIBUIDO</t>
  </si>
  <si>
    <t>Notas de Desglose Estado de Variación en la Hacienda Pública</t>
  </si>
  <si>
    <t>Diferencias por Tipo de Cambio Negativas en Efectivo y Equivalentes</t>
  </si>
  <si>
    <t>Saldo Inicial</t>
  </si>
  <si>
    <t>Saldo Final</t>
  </si>
  <si>
    <t>EFE-03 CONCILIACION DEL FLUJO DE EFECTIVO</t>
  </si>
  <si>
    <t>Pagos</t>
  </si>
  <si>
    <t>Subsidio</t>
  </si>
  <si>
    <t>EFE-02 ADQ. BIENES MUEBLES E INMUEBLES</t>
  </si>
  <si>
    <t>Total</t>
  </si>
  <si>
    <t>Otros Efectivos y Equivalentes</t>
  </si>
  <si>
    <t>Depósitos de Fondos de Terceros en Garantía y/o Administración</t>
  </si>
  <si>
    <t>Bancos/Dependencias y Otros</t>
  </si>
  <si>
    <t>Bancos/Tesorería</t>
  </si>
  <si>
    <t>Efectivo</t>
  </si>
  <si>
    <t>EFE-01 FLUJOS DE EFECTIVO</t>
  </si>
  <si>
    <t>TRIMESTRAL</t>
  </si>
  <si>
    <t>Notas de Desglose Estado de Flujos de Efectivo</t>
  </si>
  <si>
    <t>4. Ingresos Contables (4 = 1 + 2 - 3)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</si>
  <si>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</si>
  <si>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</si>
  <si>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</si>
  <si>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</si>
  <si>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</si>
  <si>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2.6</t>
  </si>
  <si>
    <t>2.5</t>
  </si>
  <si>
    <t>2.4</t>
  </si>
  <si>
    <t>2.3</t>
  </si>
  <si>
    <t>Incremento por Variación de inventarios</t>
  </si>
  <si>
    <t>2.2</t>
  </si>
  <si>
    <t>2.1</t>
  </si>
  <si>
    <t>2. Más Ingresos Contables No Presupuestarios</t>
  </si>
  <si>
    <t>1. Total de Ingresos Presupuestarios</t>
  </si>
  <si>
    <t>(Cifras en pesos)</t>
  </si>
  <si>
    <t>Conciliación entre los Ingresos Presupuestarios y Contables</t>
  </si>
  <si>
    <t>4. Total de Gasto Contable (4 = 1 - 2 + 3)</t>
  </si>
  <si>
    <t>Otros Gastos Contables No Presupuestarios</t>
  </si>
  <si>
    <t>3.7</t>
  </si>
  <si>
    <t>3.6</t>
  </si>
  <si>
    <t>Aumento por insuficiencia de Provisiones</t>
  </si>
  <si>
    <t>3.5</t>
  </si>
  <si>
    <t>Aumento por insuficiencia de Estimaciones por Pérdida o Deterioro u Obsolescencia</t>
  </si>
  <si>
    <t>3.4</t>
  </si>
  <si>
    <t>3.3</t>
  </si>
  <si>
    <t>3.2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</si>
  <si>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</si>
  <si>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</si>
  <si>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</si>
  <si>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</si>
  <si>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</si>
  <si>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</si>
  <si>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</si>
  <si>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</si>
  <si>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</si>
  <si>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</si>
  <si>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</si>
  <si>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</si>
  <si>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</si>
  <si>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</si>
  <si>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</si>
  <si>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</si>
  <si>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</si>
  <si>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</si>
  <si>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</si>
  <si>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</si>
  <si>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</si>
  <si>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</si>
  <si>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2.11</t>
  </si>
  <si>
    <t>Bienes Inmuebles</t>
  </si>
  <si>
    <t>2.10</t>
  </si>
  <si>
    <t>2. Menos Egresos Presupuestarios No Contables</t>
  </si>
  <si>
    <t>1. Total de Egresos Presupuestarios</t>
  </si>
  <si>
    <t>Conciliación entre los Egresos Presupuestarios y los Gastos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</si>
  <si>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</si>
  <si>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</si>
  <si>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</si>
  <si>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</si>
  <si>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</si>
  <si>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</si>
  <si>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</si>
  <si>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</si>
  <si>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</si>
  <si>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</si>
  <si>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</si>
  <si>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</si>
  <si>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</si>
  <si>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</si>
  <si>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</si>
  <si>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</si>
  <si>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</si>
  <si>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</si>
  <si>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</si>
  <si>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</si>
  <si>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</si>
  <si>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</si>
  <si>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</si>
  <si>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</si>
  <si>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</si>
  <si>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</si>
  <si>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</si>
  <si>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</si>
  <si>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</si>
  <si>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</si>
  <si>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</si>
  <si>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</si>
  <si>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</si>
  <si>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</si>
  <si>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</si>
  <si>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</si>
  <si>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</si>
  <si>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</si>
  <si>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</si>
  <si>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</si>
  <si>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Abonos del Período</t>
  </si>
  <si>
    <t>Cargos del Período</t>
  </si>
  <si>
    <t>Concepto</t>
  </si>
  <si>
    <t>Notas de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</si>
</sst>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714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2" applyFont="1"/>
    <xf numFmtId="4" fontId="5" fillId="0" borderId="0" xfId="3" applyNumberFormat="1" applyFont="1" applyAlignment="1" applyProtection="1">
      <alignment horizontal="center" vertical="top"/>
      <protection locked="0"/>
    </xf>
    <xf numFmtId="0" fontId="5" fillId="0" borderId="0" xfId="3" applyFont="1" applyAlignment="1" applyProtection="1">
      <alignment horizontal="center" vertical="top" wrapText="1"/>
      <protection locked="0"/>
    </xf>
    <xf numFmtId="0" fontId="6" fillId="0" borderId="0" xfId="3" applyFont="1" applyFill="1" applyBorder="1" applyProtection="1">
      <protection locked="0"/>
    </xf>
    <xf numFmtId="4" fontId="3" fillId="0" borderId="0" xfId="1" applyNumberFormat="1" applyFont="1"/>
    <xf numFmtId="0" fontId="3" fillId="0" borderId="0" xfId="1" applyFont="1" applyAlignment="1">
      <alignment horizontal="center"/>
    </xf>
    <xf numFmtId="0" fontId="7" fillId="2" borderId="0" xfId="1" applyFont="1" applyFill="1"/>
    <xf numFmtId="0" fontId="8" fillId="3" borderId="0" xfId="1" applyFont="1" applyFill="1"/>
    <xf numFmtId="0" fontId="7" fillId="4" borderId="0" xfId="1" applyFont="1" applyFill="1"/>
    <xf numFmtId="0" fontId="8" fillId="3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5" fillId="5" borderId="0" xfId="1" applyFont="1" applyFill="1" applyAlignment="1">
      <alignment horizontal="left" vertical="center"/>
    </xf>
    <xf numFmtId="0" fontId="9" fillId="5" borderId="0" xfId="1" applyFont="1" applyFill="1" applyAlignment="1">
      <alignment horizontal="right" vertical="center"/>
    </xf>
    <xf numFmtId="0" fontId="5" fillId="5" borderId="0" xfId="2" applyFont="1" applyFill="1" applyAlignment="1">
      <alignment vertical="center"/>
    </xf>
    <xf numFmtId="0" fontId="5" fillId="5" borderId="0" xfId="2" applyFont="1" applyFill="1" applyAlignment="1">
      <alignment horizontal="center" vertical="center"/>
    </xf>
    <xf numFmtId="9" fontId="6" fillId="0" borderId="0" xfId="4" applyNumberFormat="1" applyFont="1"/>
    <xf numFmtId="4" fontId="6" fillId="0" borderId="0" xfId="4" applyNumberFormat="1" applyFont="1"/>
    <xf numFmtId="0" fontId="6" fillId="0" borderId="0" xfId="4" applyFont="1" applyFill="1"/>
    <xf numFmtId="0" fontId="6" fillId="0" borderId="0" xfId="4" applyFont="1" applyFill="1" applyAlignment="1">
      <alignment horizontal="center"/>
    </xf>
    <xf numFmtId="0" fontId="7" fillId="4" borderId="0" xfId="4" applyFont="1" applyFill="1"/>
    <xf numFmtId="0" fontId="8" fillId="3" borderId="0" xfId="4" applyFont="1" applyFill="1"/>
    <xf numFmtId="0" fontId="3" fillId="0" borderId="0" xfId="4" applyFont="1"/>
    <xf numFmtId="0" fontId="6" fillId="0" borderId="0" xfId="4" applyFont="1"/>
    <xf numFmtId="9" fontId="6" fillId="0" borderId="0" xfId="5" applyFont="1"/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wrapText="1"/>
    </xf>
    <xf numFmtId="0" fontId="6" fillId="0" borderId="0" xfId="4" applyFont="1" applyFill="1" applyAlignment="1"/>
    <xf numFmtId="0" fontId="9" fillId="5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6" applyFont="1"/>
    <xf numFmtId="4" fontId="3" fillId="0" borderId="0" xfId="6" applyNumberFormat="1" applyFont="1"/>
    <xf numFmtId="0" fontId="3" fillId="0" borderId="0" xfId="6" applyFont="1" applyAlignment="1">
      <alignment horizontal="center"/>
    </xf>
    <xf numFmtId="0" fontId="7" fillId="4" borderId="0" xfId="6" applyFont="1" applyFill="1"/>
    <xf numFmtId="0" fontId="8" fillId="3" borderId="0" xfId="6" applyFont="1" applyFill="1"/>
    <xf numFmtId="0" fontId="8" fillId="3" borderId="0" xfId="6" applyFont="1" applyFill="1" applyAlignment="1">
      <alignment horizontal="center" vertical="center"/>
    </xf>
    <xf numFmtId="0" fontId="5" fillId="5" borderId="0" xfId="6" applyFont="1" applyFill="1" applyAlignment="1">
      <alignment horizontal="left" vertical="center"/>
    </xf>
    <xf numFmtId="0" fontId="9" fillId="5" borderId="0" xfId="6" applyFont="1" applyFill="1" applyAlignment="1">
      <alignment horizontal="right" vertical="center"/>
    </xf>
    <xf numFmtId="0" fontId="9" fillId="5" borderId="0" xfId="6" applyFont="1" applyFill="1" applyAlignment="1">
      <alignment horizontal="center" vertical="center"/>
    </xf>
    <xf numFmtId="0" fontId="3" fillId="0" borderId="0" xfId="6" applyFont="1" applyAlignment="1">
      <alignment vertical="center"/>
    </xf>
    <xf numFmtId="0" fontId="10" fillId="0" borderId="0" xfId="7" applyFont="1"/>
    <xf numFmtId="4" fontId="9" fillId="6" borderId="1" xfId="7" applyNumberFormat="1" applyFont="1" applyFill="1" applyBorder="1" applyAlignment="1">
      <alignment horizontal="right" vertical="center" wrapText="1" indent="1"/>
    </xf>
    <xf numFmtId="0" fontId="9" fillId="6" borderId="1" xfId="7" applyFont="1" applyFill="1" applyBorder="1" applyAlignment="1">
      <alignment vertical="center"/>
    </xf>
    <xf numFmtId="4" fontId="3" fillId="0" borderId="2" xfId="7" applyNumberFormat="1" applyFont="1" applyFill="1" applyBorder="1" applyAlignment="1">
      <alignment horizontal="right" vertical="center" indent="1"/>
    </xf>
    <xf numFmtId="0" fontId="3" fillId="0" borderId="3" xfId="7" applyFont="1" applyFill="1" applyBorder="1" applyAlignment="1">
      <alignment horizontal="left" vertical="center"/>
    </xf>
    <xf numFmtId="4" fontId="3" fillId="0" borderId="1" xfId="7" applyNumberFormat="1" applyFont="1" applyFill="1" applyBorder="1" applyAlignment="1">
      <alignment horizontal="right" vertical="center" indent="1"/>
    </xf>
    <xf numFmtId="0" fontId="3" fillId="0" borderId="3" xfId="7" applyFont="1" applyFill="1" applyBorder="1" applyAlignment="1">
      <alignment horizontal="left" vertical="center" indent="1"/>
    </xf>
    <xf numFmtId="0" fontId="6" fillId="0" borderId="4" xfId="7" applyFont="1" applyBorder="1" applyAlignment="1">
      <alignment horizontal="left"/>
    </xf>
    <xf numFmtId="4" fontId="3" fillId="0" borderId="1" xfId="7" applyNumberFormat="1" applyFont="1" applyFill="1" applyBorder="1" applyAlignment="1">
      <alignment horizontal="right" vertical="center" wrapText="1" indent="1"/>
    </xf>
    <xf numFmtId="0" fontId="3" fillId="0" borderId="5" xfId="7" applyFont="1" applyFill="1" applyBorder="1" applyAlignment="1">
      <alignment horizontal="left" vertical="center" wrapText="1" indent="1"/>
    </xf>
    <xf numFmtId="0" fontId="6" fillId="0" borderId="4" xfId="7" applyFont="1" applyFill="1" applyBorder="1" applyAlignment="1">
      <alignment horizontal="left" vertical="center"/>
    </xf>
    <xf numFmtId="4" fontId="9" fillId="0" borderId="1" xfId="7" applyNumberFormat="1" applyFont="1" applyFill="1" applyBorder="1" applyAlignment="1">
      <alignment horizontal="right" vertical="center" wrapText="1" indent="1"/>
    </xf>
    <xf numFmtId="0" fontId="9" fillId="0" borderId="3" xfId="7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4" fontId="3" fillId="0" borderId="3" xfId="7" applyNumberFormat="1" applyFont="1" applyFill="1" applyBorder="1" applyAlignment="1">
      <alignment horizontal="right" vertical="center" wrapText="1" indent="1"/>
    </xf>
    <xf numFmtId="0" fontId="3" fillId="0" borderId="3" xfId="7" applyFont="1" applyFill="1" applyBorder="1" applyAlignment="1">
      <alignment horizontal="left" vertical="center" wrapText="1"/>
    </xf>
    <xf numFmtId="0" fontId="10" fillId="0" borderId="0" xfId="7" applyFont="1" applyFill="1" applyBorder="1"/>
    <xf numFmtId="0" fontId="3" fillId="0" borderId="4" xfId="7" applyFont="1" applyFill="1" applyBorder="1" applyAlignment="1">
      <alignment horizontal="left" vertical="center"/>
    </xf>
    <xf numFmtId="0" fontId="10" fillId="0" borderId="4" xfId="7" applyFont="1" applyBorder="1"/>
    <xf numFmtId="0" fontId="6" fillId="0" borderId="3" xfId="7" applyFont="1" applyFill="1" applyBorder="1" applyAlignment="1">
      <alignment horizontal="left" vertical="center" indent="1"/>
    </xf>
    <xf numFmtId="0" fontId="6" fillId="0" borderId="4" xfId="7" applyFont="1" applyFill="1" applyBorder="1" applyAlignment="1">
      <alignment vertical="center"/>
    </xf>
    <xf numFmtId="0" fontId="9" fillId="0" borderId="3" xfId="7" applyFont="1" applyFill="1" applyBorder="1" applyAlignment="1">
      <alignment horizontal="right" vertical="center"/>
    </xf>
    <xf numFmtId="0" fontId="10" fillId="0" borderId="0" xfId="7" applyFont="1" applyFill="1"/>
    <xf numFmtId="0" fontId="9" fillId="6" borderId="4" xfId="7" applyFont="1" applyFill="1" applyBorder="1" applyAlignment="1">
      <alignment vertical="center"/>
    </xf>
    <xf numFmtId="0" fontId="11" fillId="0" borderId="0" xfId="7" applyFont="1" applyBorder="1"/>
    <xf numFmtId="0" fontId="11" fillId="6" borderId="6" xfId="7" applyFont="1" applyFill="1" applyBorder="1" applyAlignment="1">
      <alignment horizontal="center" vertical="center"/>
    </xf>
    <xf numFmtId="0" fontId="11" fillId="6" borderId="7" xfId="7" applyFont="1" applyFill="1" applyBorder="1" applyAlignment="1">
      <alignment horizontal="center" vertical="center"/>
    </xf>
    <xf numFmtId="0" fontId="11" fillId="6" borderId="8" xfId="7" applyFont="1" applyFill="1" applyBorder="1" applyAlignment="1">
      <alignment horizontal="center" vertical="center"/>
    </xf>
    <xf numFmtId="0" fontId="10" fillId="0" borderId="0" xfId="7" applyFont="1" applyBorder="1" applyAlignment="1">
      <alignment vertical="center"/>
    </xf>
    <xf numFmtId="0" fontId="11" fillId="6" borderId="9" xfId="7" applyFont="1" applyFill="1" applyBorder="1" applyAlignment="1">
      <alignment horizontal="center" vertical="center"/>
    </xf>
    <xf numFmtId="0" fontId="11" fillId="6" borderId="0" xfId="7" applyFont="1" applyFill="1" applyBorder="1" applyAlignment="1">
      <alignment horizontal="center" vertical="center"/>
    </xf>
    <xf numFmtId="0" fontId="11" fillId="6" borderId="10" xfId="7" applyFont="1" applyFill="1" applyBorder="1" applyAlignment="1">
      <alignment horizontal="center" vertical="center"/>
    </xf>
    <xf numFmtId="0" fontId="11" fillId="6" borderId="11" xfId="7" applyFont="1" applyFill="1" applyBorder="1" applyAlignment="1">
      <alignment horizontal="center" vertical="center"/>
    </xf>
    <xf numFmtId="0" fontId="11" fillId="6" borderId="2" xfId="7" applyFont="1" applyFill="1" applyBorder="1" applyAlignment="1">
      <alignment horizontal="center" vertical="center"/>
    </xf>
    <xf numFmtId="0" fontId="11" fillId="6" borderId="12" xfId="7" applyFont="1" applyFill="1" applyBorder="1" applyAlignment="1">
      <alignment horizontal="center" vertical="center"/>
    </xf>
    <xf numFmtId="0" fontId="9" fillId="7" borderId="4" xfId="7" applyFont="1" applyFill="1" applyBorder="1" applyAlignment="1">
      <alignment vertical="center"/>
    </xf>
    <xf numFmtId="4" fontId="3" fillId="0" borderId="3" xfId="7" applyNumberFormat="1" applyFont="1" applyFill="1" applyBorder="1" applyAlignment="1">
      <alignment horizontal="right" vertical="center"/>
    </xf>
    <xf numFmtId="0" fontId="3" fillId="0" borderId="3" xfId="7" applyFont="1" applyFill="1" applyBorder="1" applyAlignment="1">
      <alignment vertical="center"/>
    </xf>
    <xf numFmtId="0" fontId="10" fillId="0" borderId="3" xfId="7" applyFont="1" applyBorder="1"/>
    <xf numFmtId="4" fontId="6" fillId="0" borderId="1" xfId="7" applyNumberFormat="1" applyFont="1" applyFill="1" applyBorder="1" applyAlignment="1">
      <alignment horizontal="right" vertical="center" indent="1"/>
    </xf>
    <xf numFmtId="0" fontId="6" fillId="0" borderId="5" xfId="7" applyFont="1" applyFill="1" applyBorder="1" applyAlignment="1">
      <alignment horizontal="left" vertical="center" indent="1"/>
    </xf>
    <xf numFmtId="49" fontId="6" fillId="0" borderId="4" xfId="7" applyNumberFormat="1" applyFont="1" applyFill="1" applyBorder="1"/>
    <xf numFmtId="4" fontId="6" fillId="0" borderId="1" xfId="7" applyNumberFormat="1" applyFont="1" applyFill="1" applyBorder="1" applyAlignment="1">
      <alignment horizontal="right" vertical="center" wrapText="1" indent="1"/>
    </xf>
    <xf numFmtId="0" fontId="6" fillId="0" borderId="5" xfId="7" applyFont="1" applyFill="1" applyBorder="1" applyAlignment="1">
      <alignment horizontal="left" vertical="center" wrapText="1" indent="1"/>
    </xf>
    <xf numFmtId="4" fontId="5" fillId="0" borderId="1" xfId="7" applyNumberFormat="1" applyFont="1" applyFill="1" applyBorder="1" applyAlignment="1">
      <alignment horizontal="right" vertical="center" wrapText="1" indent="1"/>
    </xf>
    <xf numFmtId="0" fontId="5" fillId="0" borderId="5" xfId="7" applyFont="1" applyFill="1" applyBorder="1" applyAlignment="1">
      <alignment vertical="center"/>
    </xf>
    <xf numFmtId="0" fontId="5" fillId="0" borderId="4" xfId="7" applyFont="1" applyFill="1" applyBorder="1" applyAlignment="1">
      <alignment vertical="center"/>
    </xf>
    <xf numFmtId="4" fontId="6" fillId="0" borderId="3" xfId="7" applyNumberFormat="1" applyFont="1" applyFill="1" applyBorder="1" applyAlignment="1">
      <alignment horizontal="right" vertical="center"/>
    </xf>
    <xf numFmtId="0" fontId="6" fillId="0" borderId="3" xfId="7" applyFont="1" applyFill="1" applyBorder="1" applyAlignment="1">
      <alignment vertical="center"/>
    </xf>
    <xf numFmtId="0" fontId="6" fillId="0" borderId="3" xfId="7" applyFont="1" applyFill="1" applyBorder="1"/>
    <xf numFmtId="49" fontId="12" fillId="0" borderId="4" xfId="7" applyNumberFormat="1" applyFont="1" applyFill="1" applyBorder="1"/>
    <xf numFmtId="49" fontId="5" fillId="0" borderId="4" xfId="7" applyNumberFormat="1" applyFont="1" applyFill="1" applyBorder="1" applyAlignment="1">
      <alignment vertical="center"/>
    </xf>
    <xf numFmtId="0" fontId="9" fillId="0" borderId="5" xfId="7" applyFont="1" applyFill="1" applyBorder="1" applyAlignment="1">
      <alignment vertical="center"/>
    </xf>
    <xf numFmtId="4" fontId="9" fillId="0" borderId="3" xfId="7" applyNumberFormat="1" applyFont="1" applyFill="1" applyBorder="1" applyAlignment="1">
      <alignment horizontal="right" vertical="center"/>
    </xf>
    <xf numFmtId="4" fontId="9" fillId="6" borderId="1" xfId="7" applyNumberFormat="1" applyFont="1" applyFill="1" applyBorder="1" applyAlignment="1">
      <alignment horizontal="right" vertical="center"/>
    </xf>
    <xf numFmtId="0" fontId="9" fillId="6" borderId="8" xfId="7" applyFont="1" applyFill="1" applyBorder="1" applyAlignment="1">
      <alignment vertical="center"/>
    </xf>
    <xf numFmtId="0" fontId="10" fillId="0" borderId="0" xfId="7" applyFont="1" applyBorder="1" applyAlignment="1">
      <alignment horizontal="center" vertical="center"/>
    </xf>
    <xf numFmtId="0" fontId="5" fillId="6" borderId="9" xfId="7" applyFont="1" applyFill="1" applyBorder="1" applyAlignment="1" applyProtection="1">
      <alignment horizontal="center" vertical="center" wrapText="1"/>
      <protection locked="0"/>
    </xf>
    <xf numFmtId="0" fontId="5" fillId="6" borderId="0" xfId="7" applyFont="1" applyFill="1" applyBorder="1" applyAlignment="1" applyProtection="1">
      <alignment horizontal="center" vertical="center" wrapText="1"/>
      <protection locked="0"/>
    </xf>
    <xf numFmtId="0" fontId="5" fillId="6" borderId="10" xfId="7" applyFont="1" applyFill="1" applyBorder="1" applyAlignment="1" applyProtection="1">
      <alignment horizontal="center" vertical="center" wrapText="1"/>
      <protection locked="0"/>
    </xf>
    <xf numFmtId="0" fontId="5" fillId="6" borderId="11" xfId="7" applyFont="1" applyFill="1" applyBorder="1" applyAlignment="1" applyProtection="1">
      <alignment horizontal="center" vertical="center" wrapText="1"/>
      <protection locked="0"/>
    </xf>
    <xf numFmtId="0" fontId="5" fillId="6" borderId="2" xfId="7" applyFont="1" applyFill="1" applyBorder="1" applyAlignment="1" applyProtection="1">
      <alignment horizontal="center" vertical="center" wrapText="1"/>
      <protection locked="0"/>
    </xf>
    <xf numFmtId="0" fontId="5" fillId="6" borderId="12" xfId="7" applyFont="1" applyFill="1" applyBorder="1" applyAlignment="1" applyProtection="1">
      <alignment horizontal="center" vertical="center" wrapText="1"/>
      <protection locked="0"/>
    </xf>
    <xf numFmtId="0" fontId="9" fillId="0" borderId="0" xfId="6" applyFont="1"/>
    <xf numFmtId="0" fontId="9" fillId="0" borderId="0" xfId="6" applyFont="1" applyAlignment="1">
      <alignment horizontal="center"/>
    </xf>
    <xf numFmtId="0" fontId="9" fillId="5" borderId="0" xfId="6" applyFont="1" applyFill="1"/>
    <xf numFmtId="0" fontId="9" fillId="5" borderId="0" xfId="6" applyFont="1" applyFill="1" applyAlignment="1">
      <alignment horizontal="center"/>
    </xf>
    <xf numFmtId="0" fontId="9" fillId="5" borderId="0" xfId="6" applyFont="1" applyFill="1" applyAlignment="1">
      <alignment vertical="center"/>
    </xf>
  </cellXfs>
  <cellStyles count="8">
    <cellStyle name="Normal" xfId="0" builtinId="0"/>
    <cellStyle name="Normal 2 2" xfId="3"/>
    <cellStyle name="Normal 2 3" xfId="6"/>
    <cellStyle name="Normal 3 2" xfId="1"/>
    <cellStyle name="Normal 3 2 2 2" xfId="7"/>
    <cellStyle name="Normal 3 2 3" xfId="2"/>
    <cellStyle name="Normal 3 3" xfId="4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ENDA/Estados%20Financieros%201er%20Trim%202020%20%20SESEA/0319_NDM_200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  <row r="3">
          <cell r="E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106" zoomScaleNormal="106" workbookViewId="0">
      <selection activeCell="K9" sqref="K9"/>
    </sheetView>
  </sheetViews>
  <sheetFormatPr baseColWidth="10" defaultColWidth="9.140625" defaultRowHeight="11.25" x14ac:dyDescent="0.2"/>
  <cols>
    <col min="1" max="1" width="10" style="1" customWidth="1"/>
    <col min="2" max="2" width="64.5703125" style="1" bestFit="1" customWidth="1"/>
    <col min="3" max="3" width="16.42578125" style="1" bestFit="1" customWidth="1"/>
    <col min="4" max="4" width="19.140625" style="1" customWidth="1"/>
    <col min="5" max="5" width="28" style="1" customWidth="1"/>
    <col min="6" max="6" width="22.7109375" style="1" customWidth="1"/>
    <col min="7" max="8" width="16.7109375" style="1" customWidth="1"/>
    <col min="9" max="16384" width="9.140625" style="1"/>
  </cols>
  <sheetData>
    <row r="1" spans="1:8" s="12" customFormat="1" ht="18.95" customHeight="1" x14ac:dyDescent="0.25">
      <c r="A1" s="16" t="s">
        <v>146</v>
      </c>
      <c r="B1" s="15"/>
      <c r="C1" s="15"/>
      <c r="D1" s="15"/>
      <c r="E1" s="15"/>
      <c r="F1" s="15"/>
      <c r="G1" s="14" t="s">
        <v>145</v>
      </c>
      <c r="H1" s="13">
        <v>2020</v>
      </c>
    </row>
    <row r="2" spans="1:8" s="12" customFormat="1" ht="18.95" customHeight="1" x14ac:dyDescent="0.25">
      <c r="A2" s="16" t="s">
        <v>144</v>
      </c>
      <c r="B2" s="15"/>
      <c r="C2" s="15"/>
      <c r="D2" s="15"/>
      <c r="E2" s="15"/>
      <c r="F2" s="15"/>
      <c r="G2" s="14" t="s">
        <v>143</v>
      </c>
      <c r="H2" s="13" t="str">
        <f>'[1]Notas a los Edos Financieros'!E2</f>
        <v>Trimestral</v>
      </c>
    </row>
    <row r="3" spans="1:8" s="12" customFormat="1" ht="18.95" customHeight="1" x14ac:dyDescent="0.25">
      <c r="A3" s="16" t="s">
        <v>142</v>
      </c>
      <c r="B3" s="15"/>
      <c r="C3" s="15"/>
      <c r="D3" s="15"/>
      <c r="E3" s="15"/>
      <c r="F3" s="15"/>
      <c r="G3" s="14" t="s">
        <v>141</v>
      </c>
      <c r="H3" s="13">
        <f>'[1]Notas a los Edos Financieros'!E3</f>
        <v>1</v>
      </c>
    </row>
    <row r="4" spans="1:8" x14ac:dyDescent="0.2">
      <c r="A4" s="11" t="s">
        <v>140</v>
      </c>
      <c r="B4" s="9"/>
      <c r="C4" s="9"/>
      <c r="D4" s="9"/>
      <c r="E4" s="9"/>
      <c r="F4" s="9"/>
      <c r="G4" s="9"/>
      <c r="H4" s="9"/>
    </row>
    <row r="6" spans="1:8" x14ac:dyDescent="0.2">
      <c r="A6" s="9" t="s">
        <v>139</v>
      </c>
      <c r="B6" s="9"/>
      <c r="C6" s="9"/>
      <c r="D6" s="9"/>
      <c r="E6" s="9"/>
      <c r="F6" s="9"/>
      <c r="G6" s="9"/>
      <c r="H6" s="9"/>
    </row>
    <row r="7" spans="1:8" x14ac:dyDescent="0.2">
      <c r="A7" s="10" t="s">
        <v>15</v>
      </c>
      <c r="B7" s="10" t="s">
        <v>14</v>
      </c>
      <c r="C7" s="10" t="s">
        <v>13</v>
      </c>
      <c r="D7" s="10" t="s">
        <v>104</v>
      </c>
      <c r="E7" s="10"/>
      <c r="F7" s="10"/>
      <c r="G7" s="10"/>
      <c r="H7" s="10"/>
    </row>
    <row r="8" spans="1:8" x14ac:dyDescent="0.2">
      <c r="A8" s="7">
        <v>1114</v>
      </c>
      <c r="B8" s="1" t="s">
        <v>138</v>
      </c>
      <c r="C8" s="6">
        <v>0</v>
      </c>
    </row>
    <row r="9" spans="1:8" x14ac:dyDescent="0.2">
      <c r="A9" s="7">
        <v>1115</v>
      </c>
      <c r="B9" s="1" t="s">
        <v>137</v>
      </c>
      <c r="C9" s="6">
        <v>0</v>
      </c>
    </row>
    <row r="10" spans="1:8" x14ac:dyDescent="0.2">
      <c r="A10" s="7">
        <v>1121</v>
      </c>
      <c r="B10" s="1" t="s">
        <v>136</v>
      </c>
      <c r="C10" s="6">
        <v>0</v>
      </c>
    </row>
    <row r="11" spans="1:8" x14ac:dyDescent="0.2">
      <c r="A11" s="7">
        <v>1211</v>
      </c>
      <c r="B11" s="1" t="s">
        <v>135</v>
      </c>
      <c r="C11" s="6">
        <v>0</v>
      </c>
    </row>
    <row r="13" spans="1:8" x14ac:dyDescent="0.2">
      <c r="A13" s="9" t="s">
        <v>134</v>
      </c>
      <c r="B13" s="9"/>
      <c r="C13" s="9"/>
      <c r="D13" s="9"/>
      <c r="E13" s="9"/>
      <c r="F13" s="9"/>
      <c r="G13" s="9"/>
      <c r="H13" s="9"/>
    </row>
    <row r="14" spans="1:8" x14ac:dyDescent="0.2">
      <c r="A14" s="10" t="s">
        <v>15</v>
      </c>
      <c r="B14" s="10" t="s">
        <v>14</v>
      </c>
      <c r="C14" s="10" t="s">
        <v>13</v>
      </c>
      <c r="D14" s="10">
        <v>2018</v>
      </c>
      <c r="E14" s="10">
        <f>D14-1</f>
        <v>2017</v>
      </c>
      <c r="F14" s="10">
        <f>E14-1</f>
        <v>2016</v>
      </c>
      <c r="G14" s="10">
        <f>F14-1</f>
        <v>2015</v>
      </c>
      <c r="H14" s="10" t="s">
        <v>133</v>
      </c>
    </row>
    <row r="15" spans="1:8" x14ac:dyDescent="0.2">
      <c r="A15" s="7">
        <v>1122</v>
      </c>
      <c r="B15" s="1" t="s">
        <v>132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8" x14ac:dyDescent="0.2">
      <c r="A16" s="7">
        <v>1124</v>
      </c>
      <c r="B16" s="1" t="s">
        <v>131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8" spans="1:8" x14ac:dyDescent="0.2">
      <c r="A18" s="9" t="s">
        <v>130</v>
      </c>
      <c r="B18" s="9"/>
      <c r="C18" s="9"/>
      <c r="D18" s="9"/>
      <c r="E18" s="9"/>
      <c r="F18" s="9"/>
      <c r="G18" s="9"/>
      <c r="H18" s="9"/>
    </row>
    <row r="19" spans="1:8" x14ac:dyDescent="0.2">
      <c r="A19" s="10" t="s">
        <v>15</v>
      </c>
      <c r="B19" s="10" t="s">
        <v>14</v>
      </c>
      <c r="C19" s="10" t="s">
        <v>13</v>
      </c>
      <c r="D19" s="10" t="s">
        <v>50</v>
      </c>
      <c r="E19" s="10" t="s">
        <v>49</v>
      </c>
      <c r="F19" s="10" t="s">
        <v>48</v>
      </c>
      <c r="G19" s="10" t="s">
        <v>129</v>
      </c>
      <c r="H19" s="10" t="s">
        <v>11</v>
      </c>
    </row>
    <row r="20" spans="1:8" x14ac:dyDescent="0.2">
      <c r="A20" s="7">
        <v>1123</v>
      </c>
      <c r="B20" s="1" t="s">
        <v>128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8" x14ac:dyDescent="0.2">
      <c r="A21" s="7">
        <v>1125</v>
      </c>
      <c r="B21" s="1" t="s">
        <v>127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8" x14ac:dyDescent="0.2">
      <c r="A22" s="7">
        <v>1131</v>
      </c>
      <c r="B22" s="1" t="s">
        <v>126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8" x14ac:dyDescent="0.2">
      <c r="A23" s="7">
        <v>1132</v>
      </c>
      <c r="B23" s="1" t="s">
        <v>125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8" x14ac:dyDescent="0.2">
      <c r="A24" s="7">
        <v>1133</v>
      </c>
      <c r="B24" s="1" t="s">
        <v>124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8" x14ac:dyDescent="0.2">
      <c r="A25" s="7">
        <v>1134</v>
      </c>
      <c r="B25" s="1" t="s">
        <v>123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8" x14ac:dyDescent="0.2">
      <c r="A26" s="7">
        <v>1139</v>
      </c>
      <c r="B26" s="1" t="s">
        <v>122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8" spans="1:8" x14ac:dyDescent="0.2">
      <c r="A28" s="9" t="s">
        <v>121</v>
      </c>
      <c r="B28" s="9"/>
      <c r="C28" s="9"/>
      <c r="D28" s="9"/>
      <c r="E28" s="9"/>
      <c r="F28" s="9"/>
      <c r="G28" s="9"/>
      <c r="H28" s="9"/>
    </row>
    <row r="29" spans="1:8" x14ac:dyDescent="0.2">
      <c r="A29" s="10" t="s">
        <v>15</v>
      </c>
      <c r="B29" s="10" t="s">
        <v>14</v>
      </c>
      <c r="C29" s="10" t="s">
        <v>13</v>
      </c>
      <c r="D29" s="10" t="s">
        <v>120</v>
      </c>
      <c r="E29" s="10" t="s">
        <v>119</v>
      </c>
      <c r="F29" s="10" t="s">
        <v>118</v>
      </c>
      <c r="G29" s="10" t="s">
        <v>117</v>
      </c>
      <c r="H29" s="10"/>
    </row>
    <row r="30" spans="1:8" x14ac:dyDescent="0.2">
      <c r="A30" s="7">
        <v>1140</v>
      </c>
      <c r="B30" s="1" t="s">
        <v>116</v>
      </c>
      <c r="C30" s="6">
        <f>SUM(C31:C35)</f>
        <v>0</v>
      </c>
    </row>
    <row r="31" spans="1:8" x14ac:dyDescent="0.2">
      <c r="A31" s="7">
        <v>1141</v>
      </c>
      <c r="B31" s="1" t="s">
        <v>115</v>
      </c>
      <c r="C31" s="6">
        <v>0</v>
      </c>
    </row>
    <row r="32" spans="1:8" x14ac:dyDescent="0.2">
      <c r="A32" s="7">
        <v>1142</v>
      </c>
      <c r="B32" s="1" t="s">
        <v>114</v>
      </c>
      <c r="C32" s="6">
        <v>0</v>
      </c>
    </row>
    <row r="33" spans="1:8" x14ac:dyDescent="0.2">
      <c r="A33" s="7">
        <v>1143</v>
      </c>
      <c r="B33" s="1" t="s">
        <v>113</v>
      </c>
      <c r="C33" s="6">
        <v>0</v>
      </c>
    </row>
    <row r="34" spans="1:8" x14ac:dyDescent="0.2">
      <c r="A34" s="7">
        <v>1144</v>
      </c>
      <c r="B34" s="1" t="s">
        <v>112</v>
      </c>
      <c r="C34" s="6">
        <v>0</v>
      </c>
    </row>
    <row r="35" spans="1:8" x14ac:dyDescent="0.2">
      <c r="A35" s="7">
        <v>1145</v>
      </c>
      <c r="B35" s="1" t="s">
        <v>111</v>
      </c>
      <c r="C35" s="6">
        <v>0</v>
      </c>
    </row>
    <row r="37" spans="1:8" x14ac:dyDescent="0.2">
      <c r="A37" s="9" t="s">
        <v>110</v>
      </c>
      <c r="B37" s="9"/>
      <c r="C37" s="9"/>
      <c r="D37" s="9"/>
      <c r="E37" s="9"/>
      <c r="F37" s="9"/>
      <c r="G37" s="9"/>
      <c r="H37" s="9"/>
    </row>
    <row r="38" spans="1:8" x14ac:dyDescent="0.2">
      <c r="A38" s="10" t="s">
        <v>15</v>
      </c>
      <c r="B38" s="10" t="s">
        <v>14</v>
      </c>
      <c r="C38" s="10" t="s">
        <v>13</v>
      </c>
      <c r="D38" s="10" t="s">
        <v>77</v>
      </c>
      <c r="E38" s="10" t="s">
        <v>109</v>
      </c>
      <c r="F38" s="10" t="s">
        <v>108</v>
      </c>
      <c r="G38" s="10"/>
      <c r="H38" s="10"/>
    </row>
    <row r="39" spans="1:8" x14ac:dyDescent="0.2">
      <c r="A39" s="7">
        <v>1150</v>
      </c>
      <c r="B39" s="1" t="s">
        <v>107</v>
      </c>
      <c r="C39" s="6">
        <f>C40</f>
        <v>0</v>
      </c>
    </row>
    <row r="40" spans="1:8" x14ac:dyDescent="0.2">
      <c r="A40" s="7">
        <v>1151</v>
      </c>
      <c r="B40" s="1" t="s">
        <v>106</v>
      </c>
      <c r="C40" s="6">
        <v>0</v>
      </c>
    </row>
    <row r="42" spans="1:8" x14ac:dyDescent="0.2">
      <c r="A42" s="9" t="s">
        <v>105</v>
      </c>
      <c r="B42" s="9"/>
      <c r="C42" s="9"/>
      <c r="D42" s="9"/>
      <c r="E42" s="9"/>
      <c r="F42" s="9"/>
      <c r="G42" s="9"/>
      <c r="H42" s="9"/>
    </row>
    <row r="43" spans="1:8" x14ac:dyDescent="0.2">
      <c r="A43" s="10" t="s">
        <v>15</v>
      </c>
      <c r="B43" s="10" t="s">
        <v>14</v>
      </c>
      <c r="C43" s="10" t="s">
        <v>13</v>
      </c>
      <c r="D43" s="10" t="s">
        <v>104</v>
      </c>
      <c r="E43" s="10" t="s">
        <v>11</v>
      </c>
      <c r="F43" s="10"/>
      <c r="G43" s="10"/>
      <c r="H43" s="10"/>
    </row>
    <row r="44" spans="1:8" x14ac:dyDescent="0.2">
      <c r="A44" s="7">
        <v>1213</v>
      </c>
      <c r="B44" s="1" t="s">
        <v>103</v>
      </c>
      <c r="C44" s="6">
        <v>0</v>
      </c>
    </row>
    <row r="46" spans="1:8" x14ac:dyDescent="0.2">
      <c r="A46" s="9" t="s">
        <v>102</v>
      </c>
      <c r="B46" s="9"/>
      <c r="C46" s="9"/>
      <c r="D46" s="9"/>
      <c r="E46" s="9"/>
      <c r="F46" s="9"/>
      <c r="G46" s="9"/>
      <c r="H46" s="9"/>
    </row>
    <row r="47" spans="1:8" x14ac:dyDescent="0.2">
      <c r="A47" s="10" t="s">
        <v>15</v>
      </c>
      <c r="B47" s="10" t="s">
        <v>14</v>
      </c>
      <c r="C47" s="10" t="s">
        <v>13</v>
      </c>
      <c r="D47" s="10"/>
      <c r="E47" s="10"/>
      <c r="F47" s="10"/>
      <c r="G47" s="10"/>
      <c r="H47" s="10"/>
    </row>
    <row r="48" spans="1:8" x14ac:dyDescent="0.2">
      <c r="A48" s="7">
        <v>1214</v>
      </c>
      <c r="B48" s="1" t="s">
        <v>101</v>
      </c>
      <c r="C48" s="6">
        <v>0</v>
      </c>
    </row>
    <row r="50" spans="1:8" x14ac:dyDescent="0.2">
      <c r="A50" s="9" t="s">
        <v>100</v>
      </c>
      <c r="B50" s="9"/>
      <c r="C50" s="9"/>
      <c r="D50" s="9"/>
      <c r="E50" s="9"/>
      <c r="F50" s="9"/>
      <c r="G50" s="9"/>
      <c r="H50" s="9"/>
    </row>
    <row r="51" spans="1:8" x14ac:dyDescent="0.2">
      <c r="A51" s="10" t="s">
        <v>15</v>
      </c>
      <c r="B51" s="10" t="s">
        <v>14</v>
      </c>
      <c r="C51" s="10" t="s">
        <v>13</v>
      </c>
      <c r="D51" s="10" t="s">
        <v>99</v>
      </c>
      <c r="E51" s="10" t="s">
        <v>98</v>
      </c>
      <c r="F51" s="10" t="s">
        <v>77</v>
      </c>
      <c r="G51" s="10" t="s">
        <v>76</v>
      </c>
      <c r="H51" s="10" t="s">
        <v>75</v>
      </c>
    </row>
    <row r="52" spans="1:8" x14ac:dyDescent="0.2">
      <c r="A52" s="7">
        <v>1230</v>
      </c>
      <c r="B52" s="1" t="s">
        <v>97</v>
      </c>
      <c r="C52" s="6">
        <f>SUM(C53:C59)</f>
        <v>0</v>
      </c>
      <c r="D52" s="6">
        <f>SUM(D53:D59)</f>
        <v>0</v>
      </c>
      <c r="E52" s="6">
        <f>SUM(E53:E59)</f>
        <v>0</v>
      </c>
    </row>
    <row r="53" spans="1:8" x14ac:dyDescent="0.2">
      <c r="A53" s="7">
        <v>1231</v>
      </c>
      <c r="B53" s="1" t="s">
        <v>96</v>
      </c>
      <c r="C53" s="6">
        <v>0</v>
      </c>
      <c r="D53" s="6">
        <v>0</v>
      </c>
      <c r="E53" s="6">
        <v>0</v>
      </c>
    </row>
    <row r="54" spans="1:8" x14ac:dyDescent="0.2">
      <c r="A54" s="7">
        <v>1232</v>
      </c>
      <c r="B54" s="1" t="s">
        <v>95</v>
      </c>
      <c r="C54" s="6">
        <v>0</v>
      </c>
      <c r="D54" s="6">
        <v>0</v>
      </c>
      <c r="E54" s="6">
        <v>0</v>
      </c>
    </row>
    <row r="55" spans="1:8" x14ac:dyDescent="0.2">
      <c r="A55" s="7">
        <v>1233</v>
      </c>
      <c r="B55" s="1" t="s">
        <v>94</v>
      </c>
      <c r="C55" s="6">
        <v>0</v>
      </c>
      <c r="D55" s="6">
        <v>0</v>
      </c>
      <c r="E55" s="6">
        <v>0</v>
      </c>
    </row>
    <row r="56" spans="1:8" x14ac:dyDescent="0.2">
      <c r="A56" s="7">
        <v>1234</v>
      </c>
      <c r="B56" s="1" t="s">
        <v>93</v>
      </c>
      <c r="C56" s="6">
        <v>0</v>
      </c>
      <c r="D56" s="6">
        <v>0</v>
      </c>
      <c r="E56" s="6">
        <v>0</v>
      </c>
    </row>
    <row r="57" spans="1:8" x14ac:dyDescent="0.2">
      <c r="A57" s="7">
        <v>1235</v>
      </c>
      <c r="B57" s="1" t="s">
        <v>92</v>
      </c>
      <c r="C57" s="6">
        <v>0</v>
      </c>
      <c r="D57" s="6">
        <v>0</v>
      </c>
      <c r="E57" s="6">
        <v>0</v>
      </c>
    </row>
    <row r="58" spans="1:8" x14ac:dyDescent="0.2">
      <c r="A58" s="7">
        <v>1236</v>
      </c>
      <c r="B58" s="1" t="s">
        <v>91</v>
      </c>
      <c r="C58" s="6">
        <v>0</v>
      </c>
      <c r="D58" s="6">
        <v>0</v>
      </c>
      <c r="E58" s="6">
        <v>0</v>
      </c>
    </row>
    <row r="59" spans="1:8" x14ac:dyDescent="0.2">
      <c r="A59" s="7">
        <v>1239</v>
      </c>
      <c r="B59" s="1" t="s">
        <v>90</v>
      </c>
      <c r="C59" s="6">
        <v>0</v>
      </c>
      <c r="D59" s="6">
        <v>0</v>
      </c>
      <c r="E59" s="6">
        <v>0</v>
      </c>
    </row>
    <row r="60" spans="1:8" x14ac:dyDescent="0.2">
      <c r="A60" s="7">
        <v>1240</v>
      </c>
      <c r="B60" s="1" t="s">
        <v>89</v>
      </c>
      <c r="C60" s="6">
        <f>SUM(C61:C68)</f>
        <v>711147.23</v>
      </c>
      <c r="D60" s="6">
        <f>SUM(D61:D68)</f>
        <v>0</v>
      </c>
      <c r="E60" s="6">
        <f>SUM(E61:E68)</f>
        <v>81057.09</v>
      </c>
    </row>
    <row r="61" spans="1:8" x14ac:dyDescent="0.2">
      <c r="A61" s="7">
        <v>1241</v>
      </c>
      <c r="B61" s="1" t="s">
        <v>88</v>
      </c>
      <c r="C61" s="6">
        <v>666729.27</v>
      </c>
      <c r="D61" s="6">
        <v>0</v>
      </c>
      <c r="E61" s="6">
        <v>77815.289999999994</v>
      </c>
    </row>
    <row r="62" spans="1:8" x14ac:dyDescent="0.2">
      <c r="A62" s="7">
        <v>1242</v>
      </c>
      <c r="B62" s="1" t="s">
        <v>87</v>
      </c>
      <c r="C62" s="6">
        <v>32417.96</v>
      </c>
      <c r="D62" s="6">
        <v>0</v>
      </c>
      <c r="E62" s="6">
        <v>3241.8</v>
      </c>
    </row>
    <row r="63" spans="1:8" x14ac:dyDescent="0.2">
      <c r="A63" s="7">
        <v>1243</v>
      </c>
      <c r="B63" s="1" t="s">
        <v>86</v>
      </c>
      <c r="C63" s="6">
        <v>0</v>
      </c>
      <c r="D63" s="6">
        <v>0</v>
      </c>
      <c r="E63" s="6">
        <v>0</v>
      </c>
    </row>
    <row r="64" spans="1:8" x14ac:dyDescent="0.2">
      <c r="A64" s="7">
        <v>1244</v>
      </c>
      <c r="B64" s="1" t="s">
        <v>85</v>
      </c>
      <c r="C64" s="6">
        <v>0</v>
      </c>
      <c r="D64" s="6">
        <v>0</v>
      </c>
      <c r="E64" s="6">
        <v>0</v>
      </c>
    </row>
    <row r="65" spans="1:8" x14ac:dyDescent="0.2">
      <c r="A65" s="7">
        <v>1245</v>
      </c>
      <c r="B65" s="1" t="s">
        <v>84</v>
      </c>
      <c r="C65" s="6">
        <v>0</v>
      </c>
      <c r="D65" s="6">
        <v>0</v>
      </c>
      <c r="E65" s="6">
        <v>0</v>
      </c>
    </row>
    <row r="66" spans="1:8" x14ac:dyDescent="0.2">
      <c r="A66" s="7">
        <v>1246</v>
      </c>
      <c r="B66" s="1" t="s">
        <v>83</v>
      </c>
      <c r="C66" s="6">
        <v>12000</v>
      </c>
      <c r="D66" s="6">
        <v>0</v>
      </c>
      <c r="E66" s="6">
        <v>0</v>
      </c>
    </row>
    <row r="67" spans="1:8" x14ac:dyDescent="0.2">
      <c r="A67" s="7">
        <v>1247</v>
      </c>
      <c r="B67" s="1" t="s">
        <v>82</v>
      </c>
      <c r="C67" s="6">
        <v>0</v>
      </c>
      <c r="D67" s="6">
        <v>0</v>
      </c>
      <c r="E67" s="6">
        <v>0</v>
      </c>
    </row>
    <row r="68" spans="1:8" x14ac:dyDescent="0.2">
      <c r="A68" s="7">
        <v>1248</v>
      </c>
      <c r="B68" s="1" t="s">
        <v>81</v>
      </c>
      <c r="C68" s="6">
        <v>0</v>
      </c>
      <c r="D68" s="6">
        <v>0</v>
      </c>
      <c r="E68" s="6">
        <v>0</v>
      </c>
    </row>
    <row r="70" spans="1:8" x14ac:dyDescent="0.2">
      <c r="A70" s="9" t="s">
        <v>80</v>
      </c>
      <c r="B70" s="9"/>
      <c r="C70" s="9"/>
      <c r="D70" s="9"/>
      <c r="E70" s="9"/>
      <c r="F70" s="9"/>
      <c r="G70" s="9"/>
      <c r="H70" s="9"/>
    </row>
    <row r="71" spans="1:8" x14ac:dyDescent="0.2">
      <c r="A71" s="10" t="s">
        <v>15</v>
      </c>
      <c r="B71" s="10" t="s">
        <v>14</v>
      </c>
      <c r="C71" s="10" t="s">
        <v>13</v>
      </c>
      <c r="D71" s="10" t="s">
        <v>79</v>
      </c>
      <c r="E71" s="10" t="s">
        <v>78</v>
      </c>
      <c r="F71" s="10" t="s">
        <v>77</v>
      </c>
      <c r="G71" s="10" t="s">
        <v>76</v>
      </c>
      <c r="H71" s="10" t="s">
        <v>75</v>
      </c>
    </row>
    <row r="72" spans="1:8" x14ac:dyDescent="0.2">
      <c r="A72" s="7">
        <v>1250</v>
      </c>
      <c r="B72" s="1" t="s">
        <v>74</v>
      </c>
      <c r="C72" s="6">
        <f>SUM(C73:C77)</f>
        <v>0</v>
      </c>
      <c r="D72" s="6">
        <f>SUM(D73:D77)</f>
        <v>0</v>
      </c>
      <c r="E72" s="6">
        <f>SUM(E73:E77)</f>
        <v>0</v>
      </c>
    </row>
    <row r="73" spans="1:8" x14ac:dyDescent="0.2">
      <c r="A73" s="7">
        <v>1251</v>
      </c>
      <c r="B73" s="1" t="s">
        <v>73</v>
      </c>
      <c r="C73" s="6">
        <v>0</v>
      </c>
      <c r="D73" s="6">
        <v>0</v>
      </c>
      <c r="E73" s="6">
        <v>0</v>
      </c>
    </row>
    <row r="74" spans="1:8" x14ac:dyDescent="0.2">
      <c r="A74" s="7">
        <v>1252</v>
      </c>
      <c r="B74" s="1" t="s">
        <v>72</v>
      </c>
      <c r="C74" s="6">
        <v>0</v>
      </c>
      <c r="D74" s="6">
        <v>0</v>
      </c>
      <c r="E74" s="6">
        <v>0</v>
      </c>
    </row>
    <row r="75" spans="1:8" x14ac:dyDescent="0.2">
      <c r="A75" s="7">
        <v>1253</v>
      </c>
      <c r="B75" s="1" t="s">
        <v>71</v>
      </c>
      <c r="C75" s="6">
        <v>0</v>
      </c>
      <c r="D75" s="6">
        <v>0</v>
      </c>
      <c r="E75" s="6">
        <v>0</v>
      </c>
    </row>
    <row r="76" spans="1:8" x14ac:dyDescent="0.2">
      <c r="A76" s="7">
        <v>1254</v>
      </c>
      <c r="B76" s="1" t="s">
        <v>70</v>
      </c>
      <c r="C76" s="6">
        <v>0</v>
      </c>
      <c r="D76" s="6">
        <v>0</v>
      </c>
      <c r="E76" s="6">
        <v>0</v>
      </c>
    </row>
    <row r="77" spans="1:8" x14ac:dyDescent="0.2">
      <c r="A77" s="7">
        <v>1259</v>
      </c>
      <c r="B77" s="1" t="s">
        <v>69</v>
      </c>
      <c r="C77" s="6">
        <v>0</v>
      </c>
      <c r="D77" s="6">
        <v>0</v>
      </c>
      <c r="E77" s="6">
        <v>0</v>
      </c>
    </row>
    <row r="78" spans="1:8" x14ac:dyDescent="0.2">
      <c r="A78" s="7">
        <v>1270</v>
      </c>
      <c r="B78" s="1" t="s">
        <v>68</v>
      </c>
      <c r="C78" s="6">
        <f>SUM(C79:C84)</f>
        <v>0</v>
      </c>
      <c r="D78" s="6">
        <f>SUM(D79:D84)</f>
        <v>0</v>
      </c>
      <c r="E78" s="6">
        <f>SUM(E79:E84)</f>
        <v>0</v>
      </c>
    </row>
    <row r="79" spans="1:8" x14ac:dyDescent="0.2">
      <c r="A79" s="7">
        <v>1271</v>
      </c>
      <c r="B79" s="1" t="s">
        <v>67</v>
      </c>
      <c r="C79" s="6">
        <v>0</v>
      </c>
      <c r="D79" s="6">
        <v>0</v>
      </c>
      <c r="E79" s="6">
        <v>0</v>
      </c>
    </row>
    <row r="80" spans="1:8" x14ac:dyDescent="0.2">
      <c r="A80" s="7">
        <v>1272</v>
      </c>
      <c r="B80" s="1" t="s">
        <v>66</v>
      </c>
      <c r="C80" s="6">
        <v>0</v>
      </c>
      <c r="D80" s="6">
        <v>0</v>
      </c>
      <c r="E80" s="6">
        <v>0</v>
      </c>
    </row>
    <row r="81" spans="1:8" x14ac:dyDescent="0.2">
      <c r="A81" s="7">
        <v>1273</v>
      </c>
      <c r="B81" s="1" t="s">
        <v>65</v>
      </c>
      <c r="C81" s="6">
        <v>0</v>
      </c>
      <c r="D81" s="6">
        <v>0</v>
      </c>
      <c r="E81" s="6">
        <v>0</v>
      </c>
    </row>
    <row r="82" spans="1:8" x14ac:dyDescent="0.2">
      <c r="A82" s="7">
        <v>1274</v>
      </c>
      <c r="B82" s="1" t="s">
        <v>64</v>
      </c>
      <c r="C82" s="6">
        <v>0</v>
      </c>
      <c r="D82" s="6">
        <v>0</v>
      </c>
      <c r="E82" s="6">
        <v>0</v>
      </c>
    </row>
    <row r="83" spans="1:8" x14ac:dyDescent="0.2">
      <c r="A83" s="7">
        <v>1275</v>
      </c>
      <c r="B83" s="1" t="s">
        <v>63</v>
      </c>
      <c r="C83" s="6">
        <v>0</v>
      </c>
      <c r="D83" s="6">
        <v>0</v>
      </c>
      <c r="E83" s="6">
        <v>0</v>
      </c>
    </row>
    <row r="84" spans="1:8" x14ac:dyDescent="0.2">
      <c r="A84" s="7">
        <v>1279</v>
      </c>
      <c r="B84" s="1" t="s">
        <v>62</v>
      </c>
      <c r="C84" s="6">
        <v>0</v>
      </c>
      <c r="D84" s="6">
        <v>0</v>
      </c>
      <c r="E84" s="6">
        <v>0</v>
      </c>
    </row>
    <row r="86" spans="1:8" x14ac:dyDescent="0.2">
      <c r="A86" s="9" t="s">
        <v>61</v>
      </c>
      <c r="B86" s="9"/>
      <c r="C86" s="9"/>
      <c r="D86" s="9"/>
      <c r="E86" s="9"/>
      <c r="F86" s="9"/>
      <c r="G86" s="9"/>
      <c r="H86" s="9"/>
    </row>
    <row r="87" spans="1:8" x14ac:dyDescent="0.2">
      <c r="A87" s="10" t="s">
        <v>15</v>
      </c>
      <c r="B87" s="10" t="s">
        <v>14</v>
      </c>
      <c r="C87" s="10" t="s">
        <v>13</v>
      </c>
      <c r="D87" s="10" t="s">
        <v>60</v>
      </c>
      <c r="E87" s="10"/>
      <c r="F87" s="10"/>
      <c r="G87" s="10"/>
      <c r="H87" s="10"/>
    </row>
    <row r="88" spans="1:8" x14ac:dyDescent="0.2">
      <c r="A88" s="7">
        <v>1160</v>
      </c>
      <c r="B88" s="1" t="s">
        <v>59</v>
      </c>
      <c r="C88" s="6">
        <f>SUM(C89:C90)</f>
        <v>0</v>
      </c>
    </row>
    <row r="89" spans="1:8" x14ac:dyDescent="0.2">
      <c r="A89" s="7">
        <v>1161</v>
      </c>
      <c r="B89" s="1" t="s">
        <v>58</v>
      </c>
      <c r="C89" s="6">
        <v>0</v>
      </c>
    </row>
    <row r="90" spans="1:8" x14ac:dyDescent="0.2">
      <c r="A90" s="7">
        <v>1162</v>
      </c>
      <c r="B90" s="1" t="s">
        <v>57</v>
      </c>
      <c r="C90" s="6">
        <v>0</v>
      </c>
    </row>
    <row r="92" spans="1:8" x14ac:dyDescent="0.2">
      <c r="A92" s="9" t="s">
        <v>56</v>
      </c>
      <c r="B92" s="9"/>
      <c r="C92" s="9"/>
      <c r="D92" s="9"/>
      <c r="E92" s="9"/>
      <c r="F92" s="9"/>
      <c r="G92" s="9"/>
      <c r="H92" s="9"/>
    </row>
    <row r="93" spans="1:8" x14ac:dyDescent="0.2">
      <c r="A93" s="10" t="s">
        <v>15</v>
      </c>
      <c r="B93" s="10" t="s">
        <v>14</v>
      </c>
      <c r="C93" s="10" t="s">
        <v>13</v>
      </c>
      <c r="D93" s="10" t="s">
        <v>11</v>
      </c>
      <c r="E93" s="10"/>
      <c r="F93" s="10"/>
      <c r="G93" s="10"/>
      <c r="H93" s="10"/>
    </row>
    <row r="94" spans="1:8" x14ac:dyDescent="0.2">
      <c r="A94" s="7">
        <v>1290</v>
      </c>
      <c r="B94" s="1" t="s">
        <v>55</v>
      </c>
      <c r="C94" s="6">
        <f>SUM(C95:C97)</f>
        <v>0</v>
      </c>
    </row>
    <row r="95" spans="1:8" x14ac:dyDescent="0.2">
      <c r="A95" s="7">
        <v>1291</v>
      </c>
      <c r="B95" s="1" t="s">
        <v>54</v>
      </c>
      <c r="C95" s="6">
        <v>0</v>
      </c>
    </row>
    <row r="96" spans="1:8" x14ac:dyDescent="0.2">
      <c r="A96" s="7">
        <v>1292</v>
      </c>
      <c r="B96" s="1" t="s">
        <v>53</v>
      </c>
      <c r="C96" s="6">
        <v>0</v>
      </c>
    </row>
    <row r="97" spans="1:8" x14ac:dyDescent="0.2">
      <c r="A97" s="7">
        <v>1293</v>
      </c>
      <c r="B97" s="1" t="s">
        <v>52</v>
      </c>
      <c r="C97" s="6">
        <v>0</v>
      </c>
    </row>
    <row r="99" spans="1:8" x14ac:dyDescent="0.2">
      <c r="A99" s="9" t="s">
        <v>51</v>
      </c>
      <c r="B99" s="9"/>
      <c r="C99" s="9"/>
      <c r="D99" s="9"/>
      <c r="E99" s="9"/>
      <c r="F99" s="9"/>
      <c r="G99" s="9"/>
      <c r="H99" s="9"/>
    </row>
    <row r="100" spans="1:8" x14ac:dyDescent="0.2">
      <c r="A100" s="10" t="s">
        <v>15</v>
      </c>
      <c r="B100" s="10" t="s">
        <v>14</v>
      </c>
      <c r="C100" s="10" t="s">
        <v>13</v>
      </c>
      <c r="D100" s="10" t="s">
        <v>50</v>
      </c>
      <c r="E100" s="10" t="s">
        <v>49</v>
      </c>
      <c r="F100" s="10" t="s">
        <v>48</v>
      </c>
      <c r="G100" s="10" t="s">
        <v>47</v>
      </c>
      <c r="H100" s="10" t="s">
        <v>46</v>
      </c>
    </row>
    <row r="101" spans="1:8" x14ac:dyDescent="0.2">
      <c r="A101" s="7">
        <v>2110</v>
      </c>
      <c r="B101" s="1" t="s">
        <v>45</v>
      </c>
      <c r="C101" s="6">
        <f>SUM(C102:C110)</f>
        <v>189217.12</v>
      </c>
      <c r="D101" s="6">
        <f>SUM(D102:D110)</f>
        <v>189217.12</v>
      </c>
      <c r="E101" s="6">
        <f>SUM(E102:E110)</f>
        <v>0</v>
      </c>
      <c r="F101" s="6">
        <f>SUM(F102:F110)</f>
        <v>0</v>
      </c>
      <c r="G101" s="6">
        <f>SUM(G102:G110)</f>
        <v>0</v>
      </c>
    </row>
    <row r="102" spans="1:8" x14ac:dyDescent="0.2">
      <c r="A102" s="7">
        <v>2111</v>
      </c>
      <c r="B102" s="1" t="s">
        <v>44</v>
      </c>
      <c r="C102" s="6">
        <v>8791.31</v>
      </c>
      <c r="D102" s="6">
        <f>C102</f>
        <v>8791.31</v>
      </c>
      <c r="E102" s="6">
        <v>0</v>
      </c>
      <c r="F102" s="6">
        <v>0</v>
      </c>
      <c r="G102" s="6">
        <v>0</v>
      </c>
    </row>
    <row r="103" spans="1:8" x14ac:dyDescent="0.2">
      <c r="A103" s="7">
        <v>2112</v>
      </c>
      <c r="B103" s="1" t="s">
        <v>43</v>
      </c>
      <c r="C103" s="6">
        <v>0</v>
      </c>
      <c r="D103" s="6">
        <f>C103</f>
        <v>0</v>
      </c>
      <c r="E103" s="6">
        <v>0</v>
      </c>
      <c r="F103" s="6">
        <v>0</v>
      </c>
      <c r="G103" s="6">
        <v>0</v>
      </c>
    </row>
    <row r="104" spans="1:8" x14ac:dyDescent="0.2">
      <c r="A104" s="7">
        <v>2113</v>
      </c>
      <c r="B104" s="1" t="s">
        <v>42</v>
      </c>
      <c r="C104" s="6">
        <v>0</v>
      </c>
      <c r="D104" s="6">
        <f>C104</f>
        <v>0</v>
      </c>
      <c r="E104" s="6">
        <v>0</v>
      </c>
      <c r="F104" s="6">
        <v>0</v>
      </c>
      <c r="G104" s="6">
        <v>0</v>
      </c>
    </row>
    <row r="105" spans="1:8" x14ac:dyDescent="0.2">
      <c r="A105" s="7">
        <v>2114</v>
      </c>
      <c r="B105" s="1" t="s">
        <v>41</v>
      </c>
      <c r="C105" s="6">
        <v>0</v>
      </c>
      <c r="D105" s="6">
        <f>C105</f>
        <v>0</v>
      </c>
      <c r="E105" s="6">
        <v>0</v>
      </c>
      <c r="F105" s="6">
        <v>0</v>
      </c>
      <c r="G105" s="6">
        <v>0</v>
      </c>
    </row>
    <row r="106" spans="1:8" x14ac:dyDescent="0.2">
      <c r="A106" s="7">
        <v>2115</v>
      </c>
      <c r="B106" s="1" t="s">
        <v>40</v>
      </c>
      <c r="C106" s="6">
        <v>0</v>
      </c>
      <c r="D106" s="6">
        <f>C106</f>
        <v>0</v>
      </c>
      <c r="E106" s="6">
        <v>0</v>
      </c>
      <c r="F106" s="6">
        <v>0</v>
      </c>
      <c r="G106" s="6">
        <v>0</v>
      </c>
    </row>
    <row r="107" spans="1:8" x14ac:dyDescent="0.2">
      <c r="A107" s="7">
        <v>2116</v>
      </c>
      <c r="B107" s="1" t="s">
        <v>39</v>
      </c>
      <c r="C107" s="6">
        <v>0</v>
      </c>
      <c r="D107" s="6">
        <f>C107</f>
        <v>0</v>
      </c>
      <c r="E107" s="6">
        <v>0</v>
      </c>
      <c r="F107" s="6">
        <v>0</v>
      </c>
      <c r="G107" s="6">
        <v>0</v>
      </c>
    </row>
    <row r="108" spans="1:8" x14ac:dyDescent="0.2">
      <c r="A108" s="7">
        <v>2117</v>
      </c>
      <c r="B108" s="1" t="s">
        <v>38</v>
      </c>
      <c r="C108" s="6">
        <v>180425.81</v>
      </c>
      <c r="D108" s="6">
        <f>C108</f>
        <v>180425.81</v>
      </c>
      <c r="E108" s="6">
        <v>0</v>
      </c>
      <c r="F108" s="6">
        <v>0</v>
      </c>
      <c r="G108" s="6">
        <v>0</v>
      </c>
    </row>
    <row r="109" spans="1:8" x14ac:dyDescent="0.2">
      <c r="A109" s="7">
        <v>2118</v>
      </c>
      <c r="B109" s="1" t="s">
        <v>37</v>
      </c>
      <c r="C109" s="6">
        <v>0</v>
      </c>
      <c r="D109" s="6">
        <f>C109</f>
        <v>0</v>
      </c>
      <c r="E109" s="6">
        <v>0</v>
      </c>
      <c r="F109" s="6">
        <v>0</v>
      </c>
      <c r="G109" s="6">
        <v>0</v>
      </c>
    </row>
    <row r="110" spans="1:8" x14ac:dyDescent="0.2">
      <c r="A110" s="7">
        <v>2119</v>
      </c>
      <c r="B110" s="1" t="s">
        <v>36</v>
      </c>
      <c r="C110" s="6">
        <v>0</v>
      </c>
      <c r="D110" s="6">
        <f>C110</f>
        <v>0</v>
      </c>
      <c r="E110" s="6">
        <v>0</v>
      </c>
      <c r="F110" s="6">
        <v>0</v>
      </c>
      <c r="G110" s="6">
        <v>0</v>
      </c>
    </row>
    <row r="111" spans="1:8" x14ac:dyDescent="0.2">
      <c r="A111" s="7">
        <v>2120</v>
      </c>
      <c r="B111" s="1" t="s">
        <v>35</v>
      </c>
      <c r="C111" s="6">
        <f>SUM(C112:C114)</f>
        <v>0</v>
      </c>
      <c r="D111" s="6">
        <f>SUM(D112:D114)</f>
        <v>0</v>
      </c>
      <c r="E111" s="6">
        <f>SUM(E112:E114)</f>
        <v>0</v>
      </c>
      <c r="F111" s="6">
        <f>SUM(F112:F114)</f>
        <v>0</v>
      </c>
      <c r="G111" s="6">
        <f>SUM(G112:G114)</f>
        <v>0</v>
      </c>
    </row>
    <row r="112" spans="1:8" x14ac:dyDescent="0.2">
      <c r="A112" s="7">
        <v>2121</v>
      </c>
      <c r="B112" s="1" t="s">
        <v>34</v>
      </c>
      <c r="C112" s="6">
        <v>0</v>
      </c>
      <c r="D112" s="6">
        <f>C112</f>
        <v>0</v>
      </c>
      <c r="E112" s="6">
        <v>0</v>
      </c>
      <c r="F112" s="6">
        <v>0</v>
      </c>
      <c r="G112" s="6">
        <v>0</v>
      </c>
    </row>
    <row r="113" spans="1:8" x14ac:dyDescent="0.2">
      <c r="A113" s="7">
        <v>2122</v>
      </c>
      <c r="B113" s="1" t="s">
        <v>33</v>
      </c>
      <c r="C113" s="6">
        <v>0</v>
      </c>
      <c r="D113" s="6">
        <f>C113</f>
        <v>0</v>
      </c>
      <c r="E113" s="6">
        <v>0</v>
      </c>
      <c r="F113" s="6">
        <v>0</v>
      </c>
      <c r="G113" s="6">
        <v>0</v>
      </c>
    </row>
    <row r="114" spans="1:8" x14ac:dyDescent="0.2">
      <c r="A114" s="7">
        <v>2129</v>
      </c>
      <c r="B114" s="1" t="s">
        <v>32</v>
      </c>
      <c r="C114" s="6">
        <v>0</v>
      </c>
      <c r="D114" s="6">
        <f>C114</f>
        <v>0</v>
      </c>
      <c r="E114" s="6">
        <v>0</v>
      </c>
      <c r="F114" s="6">
        <v>0</v>
      </c>
      <c r="G114" s="6">
        <v>0</v>
      </c>
    </row>
    <row r="116" spans="1:8" x14ac:dyDescent="0.2">
      <c r="A116" s="9" t="s">
        <v>31</v>
      </c>
      <c r="B116" s="9"/>
      <c r="C116" s="9"/>
      <c r="D116" s="9"/>
      <c r="E116" s="9"/>
      <c r="F116" s="9"/>
      <c r="G116" s="9"/>
      <c r="H116" s="9"/>
    </row>
    <row r="117" spans="1:8" x14ac:dyDescent="0.2">
      <c r="A117" s="10" t="s">
        <v>15</v>
      </c>
      <c r="B117" s="10" t="s">
        <v>14</v>
      </c>
      <c r="C117" s="10" t="s">
        <v>13</v>
      </c>
      <c r="D117" s="10" t="s">
        <v>12</v>
      </c>
      <c r="E117" s="10" t="s">
        <v>11</v>
      </c>
      <c r="F117" s="10"/>
      <c r="G117" s="10"/>
      <c r="H117" s="10"/>
    </row>
    <row r="118" spans="1:8" x14ac:dyDescent="0.2">
      <c r="A118" s="7">
        <v>2160</v>
      </c>
      <c r="B118" s="1" t="s">
        <v>30</v>
      </c>
      <c r="C118" s="6">
        <f>SUM(C119:C124)</f>
        <v>0</v>
      </c>
    </row>
    <row r="119" spans="1:8" x14ac:dyDescent="0.2">
      <c r="A119" s="7">
        <v>2161</v>
      </c>
      <c r="B119" s="1" t="s">
        <v>29</v>
      </c>
      <c r="C119" s="6">
        <v>0</v>
      </c>
    </row>
    <row r="120" spans="1:8" x14ac:dyDescent="0.2">
      <c r="A120" s="7">
        <v>2162</v>
      </c>
      <c r="B120" s="1" t="s">
        <v>28</v>
      </c>
      <c r="C120" s="6">
        <v>0</v>
      </c>
    </row>
    <row r="121" spans="1:8" x14ac:dyDescent="0.2">
      <c r="A121" s="7">
        <v>2163</v>
      </c>
      <c r="B121" s="1" t="s">
        <v>27</v>
      </c>
      <c r="C121" s="6">
        <v>0</v>
      </c>
    </row>
    <row r="122" spans="1:8" x14ac:dyDescent="0.2">
      <c r="A122" s="7">
        <v>2164</v>
      </c>
      <c r="B122" s="1" t="s">
        <v>26</v>
      </c>
      <c r="C122" s="6">
        <v>0</v>
      </c>
    </row>
    <row r="123" spans="1:8" x14ac:dyDescent="0.2">
      <c r="A123" s="7">
        <v>2165</v>
      </c>
      <c r="B123" s="1" t="s">
        <v>25</v>
      </c>
      <c r="C123" s="6">
        <v>0</v>
      </c>
    </row>
    <row r="124" spans="1:8" x14ac:dyDescent="0.2">
      <c r="A124" s="7">
        <v>2166</v>
      </c>
      <c r="B124" s="1" t="s">
        <v>24</v>
      </c>
      <c r="C124" s="6">
        <v>0</v>
      </c>
    </row>
    <row r="125" spans="1:8" x14ac:dyDescent="0.2">
      <c r="A125" s="7">
        <v>2250</v>
      </c>
      <c r="B125" s="1" t="s">
        <v>23</v>
      </c>
      <c r="C125" s="6">
        <f>SUM(C126:C131)</f>
        <v>0</v>
      </c>
    </row>
    <row r="126" spans="1:8" x14ac:dyDescent="0.2">
      <c r="A126" s="7">
        <v>2251</v>
      </c>
      <c r="B126" s="1" t="s">
        <v>22</v>
      </c>
      <c r="C126" s="6">
        <v>0</v>
      </c>
    </row>
    <row r="127" spans="1:8" x14ac:dyDescent="0.2">
      <c r="A127" s="7">
        <v>2252</v>
      </c>
      <c r="B127" s="1" t="s">
        <v>21</v>
      </c>
      <c r="C127" s="6">
        <v>0</v>
      </c>
    </row>
    <row r="128" spans="1:8" x14ac:dyDescent="0.2">
      <c r="A128" s="7">
        <v>2253</v>
      </c>
      <c r="B128" s="1" t="s">
        <v>20</v>
      </c>
      <c r="C128" s="6">
        <v>0</v>
      </c>
    </row>
    <row r="129" spans="1:8" x14ac:dyDescent="0.2">
      <c r="A129" s="7">
        <v>2254</v>
      </c>
      <c r="B129" s="1" t="s">
        <v>19</v>
      </c>
      <c r="C129" s="6">
        <v>0</v>
      </c>
    </row>
    <row r="130" spans="1:8" x14ac:dyDescent="0.2">
      <c r="A130" s="7">
        <v>2255</v>
      </c>
      <c r="B130" s="1" t="s">
        <v>18</v>
      </c>
      <c r="C130" s="6">
        <v>0</v>
      </c>
    </row>
    <row r="131" spans="1:8" x14ac:dyDescent="0.2">
      <c r="A131" s="7">
        <v>2256</v>
      </c>
      <c r="B131" s="1" t="s">
        <v>17</v>
      </c>
      <c r="C131" s="6">
        <v>0</v>
      </c>
    </row>
    <row r="133" spans="1:8" x14ac:dyDescent="0.2">
      <c r="A133" s="9" t="s">
        <v>16</v>
      </c>
      <c r="B133" s="9"/>
      <c r="C133" s="9"/>
      <c r="D133" s="9"/>
      <c r="E133" s="9"/>
      <c r="F133" s="9"/>
      <c r="G133" s="9"/>
      <c r="H133" s="9"/>
    </row>
    <row r="134" spans="1:8" x14ac:dyDescent="0.2">
      <c r="A134" s="8" t="s">
        <v>15</v>
      </c>
      <c r="B134" s="8" t="s">
        <v>14</v>
      </c>
      <c r="C134" s="8" t="s">
        <v>13</v>
      </c>
      <c r="D134" s="8" t="s">
        <v>12</v>
      </c>
      <c r="E134" s="8" t="s">
        <v>11</v>
      </c>
      <c r="F134" s="8"/>
      <c r="G134" s="8"/>
      <c r="H134" s="8"/>
    </row>
    <row r="135" spans="1:8" x14ac:dyDescent="0.2">
      <c r="A135" s="7">
        <v>2159</v>
      </c>
      <c r="B135" s="1" t="s">
        <v>10</v>
      </c>
      <c r="C135" s="6">
        <v>0</v>
      </c>
    </row>
    <row r="136" spans="1:8" x14ac:dyDescent="0.2">
      <c r="A136" s="7">
        <v>2199</v>
      </c>
      <c r="B136" s="1" t="s">
        <v>9</v>
      </c>
      <c r="C136" s="6">
        <v>0</v>
      </c>
    </row>
    <row r="137" spans="1:8" x14ac:dyDescent="0.2">
      <c r="A137" s="7">
        <v>2240</v>
      </c>
      <c r="B137" s="1" t="s">
        <v>8</v>
      </c>
      <c r="C137" s="6">
        <f>SUM(C138:C140)</f>
        <v>0</v>
      </c>
    </row>
    <row r="138" spans="1:8" x14ac:dyDescent="0.2">
      <c r="A138" s="7">
        <v>2241</v>
      </c>
      <c r="B138" s="1" t="s">
        <v>7</v>
      </c>
      <c r="C138" s="6">
        <v>0</v>
      </c>
    </row>
    <row r="139" spans="1:8" x14ac:dyDescent="0.2">
      <c r="A139" s="7">
        <v>2242</v>
      </c>
      <c r="B139" s="1" t="s">
        <v>6</v>
      </c>
      <c r="C139" s="6">
        <v>0</v>
      </c>
    </row>
    <row r="140" spans="1:8" x14ac:dyDescent="0.2">
      <c r="A140" s="7">
        <v>2249</v>
      </c>
      <c r="B140" s="1" t="s">
        <v>5</v>
      </c>
      <c r="C140" s="6">
        <v>0</v>
      </c>
    </row>
    <row r="141" spans="1:8" s="2" customFormat="1" x14ac:dyDescent="0.2">
      <c r="A141" s="5" t="s">
        <v>4</v>
      </c>
    </row>
    <row r="142" spans="1:8" s="2" customFormat="1" x14ac:dyDescent="0.2"/>
    <row r="143" spans="1:8" s="2" customFormat="1" x14ac:dyDescent="0.2"/>
    <row r="144" spans="1:8" s="2" customFormat="1" x14ac:dyDescent="0.2"/>
    <row r="145" spans="2:5" s="2" customFormat="1" x14ac:dyDescent="0.2"/>
    <row r="146" spans="2:5" s="2" customFormat="1" x14ac:dyDescent="0.2"/>
    <row r="147" spans="2:5" s="2" customFormat="1" x14ac:dyDescent="0.2">
      <c r="B147" s="4" t="s">
        <v>3</v>
      </c>
      <c r="D147" s="3" t="s">
        <v>2</v>
      </c>
      <c r="E147" s="3"/>
    </row>
    <row r="148" spans="2:5" s="2" customFormat="1" x14ac:dyDescent="0.2">
      <c r="B148" s="4" t="s">
        <v>1</v>
      </c>
      <c r="D148" s="3" t="s">
        <v>0</v>
      </c>
      <c r="E148" s="3"/>
    </row>
    <row r="149" spans="2:5" s="2" customFormat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147:E147"/>
    <mergeCell ref="D148:E148"/>
  </mergeCells>
  <pageMargins left="0.70866141732283472" right="0.70866141732283472" top="0.74803149606299213" bottom="0.74803149606299213" header="0.31496062992125984" footer="0.31496062992125984"/>
  <pageSetup scale="68" orientation="landscape" r:id="rId1"/>
  <rowBreaks count="1" manualBreakCount="1"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28"/>
  <sheetViews>
    <sheetView zoomScaleNormal="100" workbookViewId="0">
      <selection activeCell="D61" sqref="D61"/>
    </sheetView>
  </sheetViews>
  <sheetFormatPr baseColWidth="10" defaultColWidth="9.140625" defaultRowHeight="11.25" x14ac:dyDescent="0.2"/>
  <cols>
    <col min="1" max="1" width="10" style="1" customWidth="1"/>
    <col min="2" max="2" width="83" style="1" customWidth="1"/>
    <col min="3" max="4" width="15.7109375" style="1" customWidth="1"/>
    <col min="5" max="16384" width="9.140625" style="1"/>
  </cols>
  <sheetData>
    <row r="1" spans="1:4" s="30" customFormat="1" ht="18.95" customHeight="1" x14ac:dyDescent="0.25">
      <c r="A1" s="29" t="s">
        <v>146</v>
      </c>
      <c r="B1" s="29"/>
      <c r="C1" s="29"/>
      <c r="D1" s="14" t="s">
        <v>145</v>
      </c>
    </row>
    <row r="2" spans="1:4" s="12" customFormat="1" ht="18.95" customHeight="1" x14ac:dyDescent="0.25">
      <c r="A2" s="29" t="s">
        <v>344</v>
      </c>
      <c r="B2" s="29"/>
      <c r="C2" s="29"/>
      <c r="D2" s="14" t="s">
        <v>143</v>
      </c>
    </row>
    <row r="3" spans="1:4" s="12" customFormat="1" ht="18.95" customHeight="1" x14ac:dyDescent="0.25">
      <c r="A3" s="29" t="s">
        <v>142</v>
      </c>
      <c r="B3" s="29"/>
      <c r="C3" s="29"/>
      <c r="D3" s="14" t="s">
        <v>141</v>
      </c>
    </row>
    <row r="4" spans="1:4" x14ac:dyDescent="0.2">
      <c r="A4" s="11" t="s">
        <v>140</v>
      </c>
      <c r="B4" s="9"/>
      <c r="C4" s="9"/>
      <c r="D4" s="9"/>
    </row>
    <row r="6" spans="1:4" x14ac:dyDescent="0.2">
      <c r="A6" s="22" t="s">
        <v>343</v>
      </c>
      <c r="B6" s="22"/>
      <c r="C6" s="22"/>
      <c r="D6" s="22"/>
    </row>
    <row r="7" spans="1:4" x14ac:dyDescent="0.2">
      <c r="A7" s="21" t="s">
        <v>15</v>
      </c>
      <c r="B7" s="21" t="s">
        <v>14</v>
      </c>
      <c r="C7" s="21" t="s">
        <v>13</v>
      </c>
      <c r="D7" s="21" t="s">
        <v>295</v>
      </c>
    </row>
    <row r="8" spans="1:4" x14ac:dyDescent="0.2">
      <c r="A8" s="26">
        <v>4100</v>
      </c>
      <c r="B8" s="19" t="s">
        <v>342</v>
      </c>
      <c r="C8" s="18">
        <f>SUM(C9+C19+C25+C28+C34+C37+C46)</f>
        <v>0</v>
      </c>
      <c r="D8" s="25"/>
    </row>
    <row r="9" spans="1:4" x14ac:dyDescent="0.2">
      <c r="A9" s="26">
        <v>4110</v>
      </c>
      <c r="B9" s="19" t="s">
        <v>341</v>
      </c>
      <c r="C9" s="18">
        <f>SUM(C10:C18)</f>
        <v>0</v>
      </c>
      <c r="D9" s="25"/>
    </row>
    <row r="10" spans="1:4" x14ac:dyDescent="0.2">
      <c r="A10" s="26">
        <v>4111</v>
      </c>
      <c r="B10" s="19" t="s">
        <v>340</v>
      </c>
      <c r="C10" s="18">
        <v>0</v>
      </c>
      <c r="D10" s="25"/>
    </row>
    <row r="11" spans="1:4" x14ac:dyDescent="0.2">
      <c r="A11" s="26">
        <v>4112</v>
      </c>
      <c r="B11" s="19" t="s">
        <v>339</v>
      </c>
      <c r="C11" s="18">
        <v>0</v>
      </c>
      <c r="D11" s="25"/>
    </row>
    <row r="12" spans="1:4" x14ac:dyDescent="0.2">
      <c r="A12" s="26">
        <v>4113</v>
      </c>
      <c r="B12" s="19" t="s">
        <v>338</v>
      </c>
      <c r="C12" s="18">
        <v>0</v>
      </c>
      <c r="D12" s="25"/>
    </row>
    <row r="13" spans="1:4" x14ac:dyDescent="0.2">
      <c r="A13" s="26">
        <v>4114</v>
      </c>
      <c r="B13" s="19" t="s">
        <v>337</v>
      </c>
      <c r="C13" s="18">
        <v>0</v>
      </c>
      <c r="D13" s="25"/>
    </row>
    <row r="14" spans="1:4" x14ac:dyDescent="0.2">
      <c r="A14" s="26">
        <v>4115</v>
      </c>
      <c r="B14" s="19" t="s">
        <v>336</v>
      </c>
      <c r="C14" s="18">
        <v>0</v>
      </c>
      <c r="D14" s="25"/>
    </row>
    <row r="15" spans="1:4" x14ac:dyDescent="0.2">
      <c r="A15" s="26">
        <v>4116</v>
      </c>
      <c r="B15" s="19" t="s">
        <v>335</v>
      </c>
      <c r="C15" s="18">
        <v>0</v>
      </c>
      <c r="D15" s="25"/>
    </row>
    <row r="16" spans="1:4" x14ac:dyDescent="0.2">
      <c r="A16" s="26">
        <v>4117</v>
      </c>
      <c r="B16" s="19" t="s">
        <v>334</v>
      </c>
      <c r="C16" s="18">
        <v>0</v>
      </c>
      <c r="D16" s="25"/>
    </row>
    <row r="17" spans="1:4" ht="22.5" x14ac:dyDescent="0.2">
      <c r="A17" s="26">
        <v>4118</v>
      </c>
      <c r="B17" s="27" t="s">
        <v>333</v>
      </c>
      <c r="C17" s="18">
        <v>0</v>
      </c>
      <c r="D17" s="25"/>
    </row>
    <row r="18" spans="1:4" x14ac:dyDescent="0.2">
      <c r="A18" s="26">
        <v>4119</v>
      </c>
      <c r="B18" s="19" t="s">
        <v>332</v>
      </c>
      <c r="C18" s="18">
        <v>0</v>
      </c>
      <c r="D18" s="25"/>
    </row>
    <row r="19" spans="1:4" x14ac:dyDescent="0.2">
      <c r="A19" s="26">
        <v>4120</v>
      </c>
      <c r="B19" s="19" t="s">
        <v>331</v>
      </c>
      <c r="C19" s="18">
        <f>SUM(C20:C24)</f>
        <v>0</v>
      </c>
      <c r="D19" s="25"/>
    </row>
    <row r="20" spans="1:4" x14ac:dyDescent="0.2">
      <c r="A20" s="26">
        <v>4121</v>
      </c>
      <c r="B20" s="19" t="s">
        <v>330</v>
      </c>
      <c r="C20" s="18">
        <v>0</v>
      </c>
      <c r="D20" s="25"/>
    </row>
    <row r="21" spans="1:4" x14ac:dyDescent="0.2">
      <c r="A21" s="26">
        <v>4122</v>
      </c>
      <c r="B21" s="19" t="s">
        <v>329</v>
      </c>
      <c r="C21" s="18">
        <v>0</v>
      </c>
      <c r="D21" s="25"/>
    </row>
    <row r="22" spans="1:4" x14ac:dyDescent="0.2">
      <c r="A22" s="26">
        <v>4123</v>
      </c>
      <c r="B22" s="19" t="s">
        <v>328</v>
      </c>
      <c r="C22" s="18">
        <v>0</v>
      </c>
      <c r="D22" s="25"/>
    </row>
    <row r="23" spans="1:4" x14ac:dyDescent="0.2">
      <c r="A23" s="26">
        <v>4124</v>
      </c>
      <c r="B23" s="19" t="s">
        <v>327</v>
      </c>
      <c r="C23" s="18">
        <v>0</v>
      </c>
      <c r="D23" s="25"/>
    </row>
    <row r="24" spans="1:4" x14ac:dyDescent="0.2">
      <c r="A24" s="26">
        <v>4129</v>
      </c>
      <c r="B24" s="19" t="s">
        <v>326</v>
      </c>
      <c r="C24" s="18">
        <v>0</v>
      </c>
      <c r="D24" s="25"/>
    </row>
    <row r="25" spans="1:4" x14ac:dyDescent="0.2">
      <c r="A25" s="26">
        <v>4130</v>
      </c>
      <c r="B25" s="19" t="s">
        <v>325</v>
      </c>
      <c r="C25" s="18">
        <f>SUM(C26:C27)</f>
        <v>0</v>
      </c>
      <c r="D25" s="25"/>
    </row>
    <row r="26" spans="1:4" x14ac:dyDescent="0.2">
      <c r="A26" s="26">
        <v>4131</v>
      </c>
      <c r="B26" s="19" t="s">
        <v>324</v>
      </c>
      <c r="C26" s="18">
        <v>0</v>
      </c>
      <c r="D26" s="25"/>
    </row>
    <row r="27" spans="1:4" ht="22.5" x14ac:dyDescent="0.2">
      <c r="A27" s="26">
        <v>4132</v>
      </c>
      <c r="B27" s="27" t="s">
        <v>323</v>
      </c>
      <c r="C27" s="18">
        <v>0</v>
      </c>
      <c r="D27" s="25"/>
    </row>
    <row r="28" spans="1:4" x14ac:dyDescent="0.2">
      <c r="A28" s="26">
        <v>4140</v>
      </c>
      <c r="B28" s="19" t="s">
        <v>322</v>
      </c>
      <c r="C28" s="18">
        <f>SUM(C29:C33)</f>
        <v>0</v>
      </c>
      <c r="D28" s="25"/>
    </row>
    <row r="29" spans="1:4" x14ac:dyDescent="0.2">
      <c r="A29" s="26">
        <v>4141</v>
      </c>
      <c r="B29" s="19" t="s">
        <v>321</v>
      </c>
      <c r="C29" s="18">
        <v>0</v>
      </c>
      <c r="D29" s="25"/>
    </row>
    <row r="30" spans="1:4" x14ac:dyDescent="0.2">
      <c r="A30" s="26">
        <v>4143</v>
      </c>
      <c r="B30" s="19" t="s">
        <v>320</v>
      </c>
      <c r="C30" s="18">
        <v>0</v>
      </c>
      <c r="D30" s="25"/>
    </row>
    <row r="31" spans="1:4" x14ac:dyDescent="0.2">
      <c r="A31" s="26">
        <v>4144</v>
      </c>
      <c r="B31" s="19" t="s">
        <v>319</v>
      </c>
      <c r="C31" s="18">
        <v>0</v>
      </c>
      <c r="D31" s="25"/>
    </row>
    <row r="32" spans="1:4" ht="22.5" x14ac:dyDescent="0.2">
      <c r="A32" s="26">
        <v>4145</v>
      </c>
      <c r="B32" s="27" t="s">
        <v>318</v>
      </c>
      <c r="C32" s="18">
        <v>0</v>
      </c>
      <c r="D32" s="25"/>
    </row>
    <row r="33" spans="1:4" x14ac:dyDescent="0.2">
      <c r="A33" s="26">
        <v>4149</v>
      </c>
      <c r="B33" s="19" t="s">
        <v>317</v>
      </c>
      <c r="C33" s="18">
        <v>0</v>
      </c>
      <c r="D33" s="25"/>
    </row>
    <row r="34" spans="1:4" x14ac:dyDescent="0.2">
      <c r="A34" s="26">
        <v>4150</v>
      </c>
      <c r="B34" s="19" t="s">
        <v>316</v>
      </c>
      <c r="C34" s="18">
        <f>SUM(C35:C36)</f>
        <v>0</v>
      </c>
      <c r="D34" s="25"/>
    </row>
    <row r="35" spans="1:4" x14ac:dyDescent="0.2">
      <c r="A35" s="26">
        <v>4151</v>
      </c>
      <c r="B35" s="19" t="s">
        <v>316</v>
      </c>
      <c r="C35" s="18">
        <v>0</v>
      </c>
      <c r="D35" s="25"/>
    </row>
    <row r="36" spans="1:4" ht="22.5" x14ac:dyDescent="0.2">
      <c r="A36" s="26">
        <v>4154</v>
      </c>
      <c r="B36" s="27" t="s">
        <v>315</v>
      </c>
      <c r="C36" s="18">
        <v>0</v>
      </c>
      <c r="D36" s="25"/>
    </row>
    <row r="37" spans="1:4" x14ac:dyDescent="0.2">
      <c r="A37" s="26">
        <v>4160</v>
      </c>
      <c r="B37" s="19" t="s">
        <v>314</v>
      </c>
      <c r="C37" s="18">
        <f>SUM(C38:C45)</f>
        <v>0</v>
      </c>
      <c r="D37" s="25"/>
    </row>
    <row r="38" spans="1:4" x14ac:dyDescent="0.2">
      <c r="A38" s="26">
        <v>4161</v>
      </c>
      <c r="B38" s="19" t="s">
        <v>313</v>
      </c>
      <c r="C38" s="18">
        <v>0</v>
      </c>
      <c r="D38" s="25"/>
    </row>
    <row r="39" spans="1:4" x14ac:dyDescent="0.2">
      <c r="A39" s="26">
        <v>4162</v>
      </c>
      <c r="B39" s="19" t="s">
        <v>312</v>
      </c>
      <c r="C39" s="18">
        <v>0</v>
      </c>
      <c r="D39" s="25"/>
    </row>
    <row r="40" spans="1:4" x14ac:dyDescent="0.2">
      <c r="A40" s="26">
        <v>4163</v>
      </c>
      <c r="B40" s="19" t="s">
        <v>311</v>
      </c>
      <c r="C40" s="18">
        <v>0</v>
      </c>
      <c r="D40" s="25"/>
    </row>
    <row r="41" spans="1:4" x14ac:dyDescent="0.2">
      <c r="A41" s="26">
        <v>4164</v>
      </c>
      <c r="B41" s="19" t="s">
        <v>310</v>
      </c>
      <c r="C41" s="18">
        <v>0</v>
      </c>
      <c r="D41" s="25"/>
    </row>
    <row r="42" spans="1:4" x14ac:dyDescent="0.2">
      <c r="A42" s="26">
        <v>4165</v>
      </c>
      <c r="B42" s="19" t="s">
        <v>309</v>
      </c>
      <c r="C42" s="18">
        <v>0</v>
      </c>
      <c r="D42" s="25"/>
    </row>
    <row r="43" spans="1:4" ht="22.5" x14ac:dyDescent="0.2">
      <c r="A43" s="26">
        <v>4166</v>
      </c>
      <c r="B43" s="27" t="s">
        <v>308</v>
      </c>
      <c r="C43" s="18">
        <v>0</v>
      </c>
      <c r="D43" s="25"/>
    </row>
    <row r="44" spans="1:4" x14ac:dyDescent="0.2">
      <c r="A44" s="26">
        <v>4168</v>
      </c>
      <c r="B44" s="19" t="s">
        <v>307</v>
      </c>
      <c r="C44" s="18">
        <v>0</v>
      </c>
      <c r="D44" s="25"/>
    </row>
    <row r="45" spans="1:4" x14ac:dyDescent="0.2">
      <c r="A45" s="26">
        <v>4169</v>
      </c>
      <c r="B45" s="19" t="s">
        <v>306</v>
      </c>
      <c r="C45" s="18">
        <v>0</v>
      </c>
      <c r="D45" s="25"/>
    </row>
    <row r="46" spans="1:4" x14ac:dyDescent="0.2">
      <c r="A46" s="26">
        <v>4170</v>
      </c>
      <c r="B46" s="19" t="s">
        <v>305</v>
      </c>
      <c r="C46" s="18">
        <f>SUM(C47:C54)</f>
        <v>0</v>
      </c>
      <c r="D46" s="25"/>
    </row>
    <row r="47" spans="1:4" x14ac:dyDescent="0.2">
      <c r="A47" s="26">
        <v>4171</v>
      </c>
      <c r="B47" s="28" t="s">
        <v>304</v>
      </c>
      <c r="C47" s="18">
        <v>0</v>
      </c>
      <c r="D47" s="25"/>
    </row>
    <row r="48" spans="1:4" x14ac:dyDescent="0.2">
      <c r="A48" s="26">
        <v>4172</v>
      </c>
      <c r="B48" s="19" t="s">
        <v>303</v>
      </c>
      <c r="C48" s="18">
        <v>0</v>
      </c>
      <c r="D48" s="25"/>
    </row>
    <row r="49" spans="1:4" ht="22.5" x14ac:dyDescent="0.2">
      <c r="A49" s="26">
        <v>4173</v>
      </c>
      <c r="B49" s="27" t="s">
        <v>302</v>
      </c>
      <c r="C49" s="18">
        <v>0</v>
      </c>
      <c r="D49" s="25"/>
    </row>
    <row r="50" spans="1:4" ht="22.5" x14ac:dyDescent="0.2">
      <c r="A50" s="26">
        <v>4174</v>
      </c>
      <c r="B50" s="27" t="s">
        <v>301</v>
      </c>
      <c r="C50" s="18">
        <v>0</v>
      </c>
      <c r="D50" s="25"/>
    </row>
    <row r="51" spans="1:4" ht="22.5" x14ac:dyDescent="0.2">
      <c r="A51" s="26">
        <v>4175</v>
      </c>
      <c r="B51" s="27" t="s">
        <v>300</v>
      </c>
      <c r="C51" s="18">
        <v>0</v>
      </c>
      <c r="D51" s="25"/>
    </row>
    <row r="52" spans="1:4" ht="22.5" x14ac:dyDescent="0.2">
      <c r="A52" s="26">
        <v>4176</v>
      </c>
      <c r="B52" s="27" t="s">
        <v>299</v>
      </c>
      <c r="C52" s="18">
        <v>0</v>
      </c>
      <c r="D52" s="25"/>
    </row>
    <row r="53" spans="1:4" ht="22.5" x14ac:dyDescent="0.2">
      <c r="A53" s="26">
        <v>4177</v>
      </c>
      <c r="B53" s="27" t="s">
        <v>298</v>
      </c>
      <c r="C53" s="18">
        <v>0</v>
      </c>
      <c r="D53" s="25"/>
    </row>
    <row r="54" spans="1:4" ht="22.5" x14ac:dyDescent="0.2">
      <c r="A54" s="26">
        <v>4178</v>
      </c>
      <c r="B54" s="27" t="s">
        <v>297</v>
      </c>
      <c r="C54" s="18">
        <v>0</v>
      </c>
      <c r="D54" s="25"/>
    </row>
    <row r="55" spans="1:4" x14ac:dyDescent="0.2">
      <c r="A55" s="26"/>
      <c r="B55" s="27"/>
      <c r="C55" s="18"/>
      <c r="D55" s="25"/>
    </row>
    <row r="56" spans="1:4" x14ac:dyDescent="0.2">
      <c r="A56" s="22" t="s">
        <v>296</v>
      </c>
      <c r="B56" s="22"/>
      <c r="C56" s="22"/>
      <c r="D56" s="22"/>
    </row>
    <row r="57" spans="1:4" x14ac:dyDescent="0.2">
      <c r="A57" s="21" t="s">
        <v>15</v>
      </c>
      <c r="B57" s="21" t="s">
        <v>14</v>
      </c>
      <c r="C57" s="21" t="s">
        <v>13</v>
      </c>
      <c r="D57" s="21" t="s">
        <v>295</v>
      </c>
    </row>
    <row r="58" spans="1:4" ht="33.75" x14ac:dyDescent="0.2">
      <c r="A58" s="26">
        <v>4200</v>
      </c>
      <c r="B58" s="27" t="s">
        <v>294</v>
      </c>
      <c r="C58" s="18">
        <f>+C59+C65</f>
        <v>4759486.2300000004</v>
      </c>
      <c r="D58" s="25"/>
    </row>
    <row r="59" spans="1:4" ht="22.5" x14ac:dyDescent="0.2">
      <c r="A59" s="26">
        <v>4210</v>
      </c>
      <c r="B59" s="27" t="s">
        <v>293</v>
      </c>
      <c r="C59" s="18">
        <f>SUM(C60:C64)</f>
        <v>0</v>
      </c>
      <c r="D59" s="25"/>
    </row>
    <row r="60" spans="1:4" x14ac:dyDescent="0.2">
      <c r="A60" s="26">
        <v>4211</v>
      </c>
      <c r="B60" s="19" t="s">
        <v>203</v>
      </c>
      <c r="C60" s="18">
        <v>0</v>
      </c>
      <c r="D60" s="25"/>
    </row>
    <row r="61" spans="1:4" x14ac:dyDescent="0.2">
      <c r="A61" s="26">
        <v>4212</v>
      </c>
      <c r="B61" s="19" t="s">
        <v>200</v>
      </c>
      <c r="C61" s="18">
        <v>0</v>
      </c>
      <c r="D61" s="25"/>
    </row>
    <row r="62" spans="1:4" x14ac:dyDescent="0.2">
      <c r="A62" s="26">
        <v>4213</v>
      </c>
      <c r="B62" s="19" t="s">
        <v>197</v>
      </c>
      <c r="C62" s="18">
        <v>0</v>
      </c>
      <c r="D62" s="25"/>
    </row>
    <row r="63" spans="1:4" x14ac:dyDescent="0.2">
      <c r="A63" s="26">
        <v>4214</v>
      </c>
      <c r="B63" s="19" t="s">
        <v>292</v>
      </c>
      <c r="C63" s="18">
        <v>0</v>
      </c>
      <c r="D63" s="25"/>
    </row>
    <row r="64" spans="1:4" x14ac:dyDescent="0.2">
      <c r="A64" s="26">
        <v>4215</v>
      </c>
      <c r="B64" s="19" t="s">
        <v>291</v>
      </c>
      <c r="C64" s="18">
        <v>0</v>
      </c>
      <c r="D64" s="25"/>
    </row>
    <row r="65" spans="1:4" x14ac:dyDescent="0.2">
      <c r="A65" s="26">
        <v>4220</v>
      </c>
      <c r="B65" s="19" t="s">
        <v>290</v>
      </c>
      <c r="C65" s="18">
        <f>SUM(C66:C69)</f>
        <v>4759486.2300000004</v>
      </c>
      <c r="D65" s="25"/>
    </row>
    <row r="66" spans="1:4" x14ac:dyDescent="0.2">
      <c r="A66" s="26">
        <v>4221</v>
      </c>
      <c r="B66" s="19" t="s">
        <v>289</v>
      </c>
      <c r="C66" s="18">
        <v>4759486.2300000004</v>
      </c>
      <c r="D66" s="25"/>
    </row>
    <row r="67" spans="1:4" x14ac:dyDescent="0.2">
      <c r="A67" s="26">
        <v>4223</v>
      </c>
      <c r="B67" s="19" t="s">
        <v>230</v>
      </c>
      <c r="C67" s="18">
        <v>0</v>
      </c>
      <c r="D67" s="25"/>
    </row>
    <row r="68" spans="1:4" x14ac:dyDescent="0.2">
      <c r="A68" s="26">
        <v>4225</v>
      </c>
      <c r="B68" s="19" t="s">
        <v>222</v>
      </c>
      <c r="C68" s="18">
        <v>0</v>
      </c>
      <c r="D68" s="25"/>
    </row>
    <row r="69" spans="1:4" x14ac:dyDescent="0.2">
      <c r="A69" s="26">
        <v>4227</v>
      </c>
      <c r="B69" s="19" t="s">
        <v>288</v>
      </c>
      <c r="C69" s="18">
        <v>0</v>
      </c>
      <c r="D69" s="25"/>
    </row>
    <row r="70" spans="1:4" x14ac:dyDescent="0.2">
      <c r="A70" s="23"/>
      <c r="B70" s="23"/>
      <c r="C70" s="23"/>
      <c r="D70" s="23"/>
    </row>
    <row r="71" spans="1:4" x14ac:dyDescent="0.2">
      <c r="A71" s="22" t="s">
        <v>287</v>
      </c>
      <c r="B71" s="22"/>
      <c r="C71" s="22"/>
      <c r="D71" s="22"/>
    </row>
    <row r="72" spans="1:4" x14ac:dyDescent="0.2">
      <c r="A72" s="21" t="s">
        <v>15</v>
      </c>
      <c r="B72" s="21" t="s">
        <v>14</v>
      </c>
      <c r="C72" s="21" t="s">
        <v>13</v>
      </c>
      <c r="D72" s="21" t="s">
        <v>12</v>
      </c>
    </row>
    <row r="73" spans="1:4" x14ac:dyDescent="0.2">
      <c r="A73" s="20">
        <v>4300</v>
      </c>
      <c r="B73" s="19" t="s">
        <v>286</v>
      </c>
      <c r="C73" s="18">
        <f>C74+C77+C83+C85+C87</f>
        <v>0</v>
      </c>
      <c r="D73" s="24"/>
    </row>
    <row r="74" spans="1:4" x14ac:dyDescent="0.2">
      <c r="A74" s="20">
        <v>4310</v>
      </c>
      <c r="B74" s="19" t="s">
        <v>285</v>
      </c>
      <c r="C74" s="18">
        <f>SUM(C75:C76)</f>
        <v>0</v>
      </c>
      <c r="D74" s="24"/>
    </row>
    <row r="75" spans="1:4" x14ac:dyDescent="0.2">
      <c r="A75" s="20">
        <v>4311</v>
      </c>
      <c r="B75" s="19" t="s">
        <v>284</v>
      </c>
      <c r="C75" s="18">
        <v>0</v>
      </c>
      <c r="D75" s="24"/>
    </row>
    <row r="76" spans="1:4" x14ac:dyDescent="0.2">
      <c r="A76" s="20">
        <v>4319</v>
      </c>
      <c r="B76" s="19" t="s">
        <v>283</v>
      </c>
      <c r="C76" s="18">
        <v>0</v>
      </c>
      <c r="D76" s="24"/>
    </row>
    <row r="77" spans="1:4" x14ac:dyDescent="0.2">
      <c r="A77" s="20">
        <v>4320</v>
      </c>
      <c r="B77" s="19" t="s">
        <v>282</v>
      </c>
      <c r="C77" s="18">
        <f>SUM(C78:C82)</f>
        <v>0</v>
      </c>
      <c r="D77" s="24"/>
    </row>
    <row r="78" spans="1:4" x14ac:dyDescent="0.2">
      <c r="A78" s="20">
        <v>4321</v>
      </c>
      <c r="B78" s="19" t="s">
        <v>281</v>
      </c>
      <c r="C78" s="18">
        <v>0</v>
      </c>
      <c r="D78" s="24"/>
    </row>
    <row r="79" spans="1:4" x14ac:dyDescent="0.2">
      <c r="A79" s="20">
        <v>4322</v>
      </c>
      <c r="B79" s="19" t="s">
        <v>280</v>
      </c>
      <c r="C79" s="18">
        <v>0</v>
      </c>
      <c r="D79" s="24"/>
    </row>
    <row r="80" spans="1:4" x14ac:dyDescent="0.2">
      <c r="A80" s="20">
        <v>4323</v>
      </c>
      <c r="B80" s="19" t="s">
        <v>279</v>
      </c>
      <c r="C80" s="18">
        <v>0</v>
      </c>
      <c r="D80" s="24"/>
    </row>
    <row r="81" spans="1:4" x14ac:dyDescent="0.2">
      <c r="A81" s="20">
        <v>4324</v>
      </c>
      <c r="B81" s="19" t="s">
        <v>278</v>
      </c>
      <c r="C81" s="18">
        <v>0</v>
      </c>
      <c r="D81" s="24"/>
    </row>
    <row r="82" spans="1:4" x14ac:dyDescent="0.2">
      <c r="A82" s="20">
        <v>4325</v>
      </c>
      <c r="B82" s="19" t="s">
        <v>277</v>
      </c>
      <c r="C82" s="18">
        <v>0</v>
      </c>
      <c r="D82" s="24"/>
    </row>
    <row r="83" spans="1:4" x14ac:dyDescent="0.2">
      <c r="A83" s="20">
        <v>4330</v>
      </c>
      <c r="B83" s="19" t="s">
        <v>276</v>
      </c>
      <c r="C83" s="18">
        <f>SUM(C84)</f>
        <v>0</v>
      </c>
      <c r="D83" s="24"/>
    </row>
    <row r="84" spans="1:4" x14ac:dyDescent="0.2">
      <c r="A84" s="20">
        <v>4331</v>
      </c>
      <c r="B84" s="19" t="s">
        <v>276</v>
      </c>
      <c r="C84" s="18">
        <v>0</v>
      </c>
      <c r="D84" s="24"/>
    </row>
    <row r="85" spans="1:4" x14ac:dyDescent="0.2">
      <c r="A85" s="20">
        <v>4340</v>
      </c>
      <c r="B85" s="19" t="s">
        <v>275</v>
      </c>
      <c r="C85" s="18">
        <f>SUM(C86)</f>
        <v>0</v>
      </c>
      <c r="D85" s="24"/>
    </row>
    <row r="86" spans="1:4" x14ac:dyDescent="0.2">
      <c r="A86" s="20">
        <v>4341</v>
      </c>
      <c r="B86" s="19" t="s">
        <v>275</v>
      </c>
      <c r="C86" s="18">
        <v>0</v>
      </c>
      <c r="D86" s="24"/>
    </row>
    <row r="87" spans="1:4" x14ac:dyDescent="0.2">
      <c r="A87" s="20">
        <v>4390</v>
      </c>
      <c r="B87" s="19" t="s">
        <v>269</v>
      </c>
      <c r="C87" s="18">
        <f>SUM(C88:C94)</f>
        <v>0</v>
      </c>
      <c r="D87" s="24"/>
    </row>
    <row r="88" spans="1:4" x14ac:dyDescent="0.2">
      <c r="A88" s="20">
        <v>4392</v>
      </c>
      <c r="B88" s="19" t="s">
        <v>274</v>
      </c>
      <c r="C88" s="18">
        <v>0</v>
      </c>
      <c r="D88" s="24"/>
    </row>
    <row r="89" spans="1:4" x14ac:dyDescent="0.2">
      <c r="A89" s="20">
        <v>4393</v>
      </c>
      <c r="B89" s="19" t="s">
        <v>273</v>
      </c>
      <c r="C89" s="18">
        <v>0</v>
      </c>
      <c r="D89" s="24"/>
    </row>
    <row r="90" spans="1:4" x14ac:dyDescent="0.2">
      <c r="A90" s="20">
        <v>4394</v>
      </c>
      <c r="B90" s="19" t="s">
        <v>272</v>
      </c>
      <c r="C90" s="18">
        <v>0</v>
      </c>
      <c r="D90" s="24"/>
    </row>
    <row r="91" spans="1:4" x14ac:dyDescent="0.2">
      <c r="A91" s="20">
        <v>4395</v>
      </c>
      <c r="B91" s="19" t="s">
        <v>153</v>
      </c>
      <c r="C91" s="18">
        <v>0</v>
      </c>
      <c r="D91" s="24"/>
    </row>
    <row r="92" spans="1:4" x14ac:dyDescent="0.2">
      <c r="A92" s="20">
        <v>4396</v>
      </c>
      <c r="B92" s="19" t="s">
        <v>271</v>
      </c>
      <c r="C92" s="18">
        <v>0</v>
      </c>
      <c r="D92" s="24"/>
    </row>
    <row r="93" spans="1:4" x14ac:dyDescent="0.2">
      <c r="A93" s="20">
        <v>4397</v>
      </c>
      <c r="B93" s="19" t="s">
        <v>270</v>
      </c>
      <c r="C93" s="18">
        <v>0</v>
      </c>
      <c r="D93" s="24"/>
    </row>
    <row r="94" spans="1:4" x14ac:dyDescent="0.2">
      <c r="A94" s="20">
        <v>4399</v>
      </c>
      <c r="B94" s="19" t="s">
        <v>269</v>
      </c>
      <c r="C94" s="18">
        <v>0</v>
      </c>
      <c r="D94" s="24"/>
    </row>
    <row r="95" spans="1:4" x14ac:dyDescent="0.2">
      <c r="A95" s="23"/>
      <c r="B95" s="23"/>
      <c r="C95" s="23"/>
      <c r="D95" s="23"/>
    </row>
    <row r="96" spans="1:4" x14ac:dyDescent="0.2">
      <c r="A96" s="23"/>
      <c r="B96" s="23"/>
      <c r="C96" s="23"/>
      <c r="D96" s="23"/>
    </row>
    <row r="97" spans="1:4" x14ac:dyDescent="0.2">
      <c r="A97" s="22" t="s">
        <v>268</v>
      </c>
      <c r="B97" s="22"/>
      <c r="C97" s="22"/>
      <c r="D97" s="22"/>
    </row>
    <row r="98" spans="1:4" x14ac:dyDescent="0.2">
      <c r="A98" s="21" t="s">
        <v>15</v>
      </c>
      <c r="B98" s="21" t="s">
        <v>14</v>
      </c>
      <c r="C98" s="21" t="s">
        <v>13</v>
      </c>
      <c r="D98" s="21" t="s">
        <v>267</v>
      </c>
    </row>
    <row r="99" spans="1:4" x14ac:dyDescent="0.2">
      <c r="A99" s="20">
        <v>5000</v>
      </c>
      <c r="B99" s="19" t="s">
        <v>266</v>
      </c>
      <c r="C99" s="18">
        <f>C100+C128+C161+C171+C186+C219+C209</f>
        <v>3044847.6</v>
      </c>
      <c r="D99" s="17">
        <v>1</v>
      </c>
    </row>
    <row r="100" spans="1:4" x14ac:dyDescent="0.2">
      <c r="A100" s="20">
        <v>5100</v>
      </c>
      <c r="B100" s="19" t="s">
        <v>265</v>
      </c>
      <c r="C100" s="18">
        <f>C101+C108+C118</f>
        <v>3044847.6</v>
      </c>
      <c r="D100" s="17">
        <f>C100/$C$99</f>
        <v>1</v>
      </c>
    </row>
    <row r="101" spans="1:4" x14ac:dyDescent="0.2">
      <c r="A101" s="20">
        <v>5110</v>
      </c>
      <c r="B101" s="19" t="s">
        <v>264</v>
      </c>
      <c r="C101" s="18">
        <f>SUM(C102:C107)</f>
        <v>1058679.6599999999</v>
      </c>
      <c r="D101" s="17">
        <f>C101/$C$99</f>
        <v>0.34769545116149653</v>
      </c>
    </row>
    <row r="102" spans="1:4" x14ac:dyDescent="0.2">
      <c r="A102" s="20">
        <v>5111</v>
      </c>
      <c r="B102" s="19" t="s">
        <v>263</v>
      </c>
      <c r="C102" s="18">
        <v>305203.44</v>
      </c>
      <c r="D102" s="17">
        <f>C102/$C$99</f>
        <v>0.10023603151763655</v>
      </c>
    </row>
    <row r="103" spans="1:4" x14ac:dyDescent="0.2">
      <c r="A103" s="20">
        <v>5112</v>
      </c>
      <c r="B103" s="19" t="s">
        <v>262</v>
      </c>
      <c r="C103" s="18">
        <v>0</v>
      </c>
      <c r="D103" s="17">
        <f>C103/$C$99</f>
        <v>0</v>
      </c>
    </row>
    <row r="104" spans="1:4" x14ac:dyDescent="0.2">
      <c r="A104" s="20">
        <v>5113</v>
      </c>
      <c r="B104" s="19" t="s">
        <v>261</v>
      </c>
      <c r="C104" s="18">
        <v>276815.76</v>
      </c>
      <c r="D104" s="17">
        <f>C104/$C$99</f>
        <v>9.0912845687252136E-2</v>
      </c>
    </row>
    <row r="105" spans="1:4" x14ac:dyDescent="0.2">
      <c r="A105" s="20">
        <v>5114</v>
      </c>
      <c r="B105" s="19" t="s">
        <v>260</v>
      </c>
      <c r="C105" s="18">
        <v>94613.16</v>
      </c>
      <c r="D105" s="17">
        <f>C105/$C$99</f>
        <v>3.1073200510922123E-2</v>
      </c>
    </row>
    <row r="106" spans="1:4" x14ac:dyDescent="0.2">
      <c r="A106" s="20">
        <v>5115</v>
      </c>
      <c r="B106" s="19" t="s">
        <v>259</v>
      </c>
      <c r="C106" s="18">
        <v>382047.3</v>
      </c>
      <c r="D106" s="17">
        <f>C106/$C$99</f>
        <v>0.12547337344568574</v>
      </c>
    </row>
    <row r="107" spans="1:4" x14ac:dyDescent="0.2">
      <c r="A107" s="20">
        <v>5116</v>
      </c>
      <c r="B107" s="19" t="s">
        <v>258</v>
      </c>
      <c r="C107" s="18">
        <v>0</v>
      </c>
      <c r="D107" s="17">
        <f>C107/$C$99</f>
        <v>0</v>
      </c>
    </row>
    <row r="108" spans="1:4" x14ac:dyDescent="0.2">
      <c r="A108" s="20">
        <v>5120</v>
      </c>
      <c r="B108" s="19" t="s">
        <v>257</v>
      </c>
      <c r="C108" s="18">
        <f>SUM(C109:C117)</f>
        <v>33214.17</v>
      </c>
      <c r="D108" s="17">
        <f>C108/$C$99</f>
        <v>1.0908319352338028E-2</v>
      </c>
    </row>
    <row r="109" spans="1:4" x14ac:dyDescent="0.2">
      <c r="A109" s="20">
        <v>5121</v>
      </c>
      <c r="B109" s="19" t="s">
        <v>256</v>
      </c>
      <c r="C109" s="18">
        <v>22425.3</v>
      </c>
      <c r="D109" s="17">
        <f>C109/$C$99</f>
        <v>7.3649991546374926E-3</v>
      </c>
    </row>
    <row r="110" spans="1:4" x14ac:dyDescent="0.2">
      <c r="A110" s="20">
        <v>5122</v>
      </c>
      <c r="B110" s="19" t="s">
        <v>255</v>
      </c>
      <c r="C110" s="18">
        <v>1571</v>
      </c>
      <c r="D110" s="17">
        <f>C110/$C$99</f>
        <v>5.1595357350561646E-4</v>
      </c>
    </row>
    <row r="111" spans="1:4" x14ac:dyDescent="0.2">
      <c r="A111" s="20">
        <v>5123</v>
      </c>
      <c r="B111" s="19" t="s">
        <v>254</v>
      </c>
      <c r="C111" s="18">
        <v>0</v>
      </c>
      <c r="D111" s="17">
        <f>C111/$C$99</f>
        <v>0</v>
      </c>
    </row>
    <row r="112" spans="1:4" x14ac:dyDescent="0.2">
      <c r="A112" s="20">
        <v>5124</v>
      </c>
      <c r="B112" s="19" t="s">
        <v>253</v>
      </c>
      <c r="C112" s="18">
        <v>0</v>
      </c>
      <c r="D112" s="17">
        <f>C112/$C$99</f>
        <v>0</v>
      </c>
    </row>
    <row r="113" spans="1:4" x14ac:dyDescent="0.2">
      <c r="A113" s="20">
        <v>5125</v>
      </c>
      <c r="B113" s="19" t="s">
        <v>252</v>
      </c>
      <c r="C113" s="18">
        <v>0</v>
      </c>
      <c r="D113" s="17">
        <f>C113/$C$99</f>
        <v>0</v>
      </c>
    </row>
    <row r="114" spans="1:4" x14ac:dyDescent="0.2">
      <c r="A114" s="20">
        <v>5126</v>
      </c>
      <c r="B114" s="19" t="s">
        <v>251</v>
      </c>
      <c r="C114" s="18">
        <v>9217.8700000000008</v>
      </c>
      <c r="D114" s="17">
        <f>C114/$C$99</f>
        <v>3.0273666241949189E-3</v>
      </c>
    </row>
    <row r="115" spans="1:4" x14ac:dyDescent="0.2">
      <c r="A115" s="20">
        <v>5127</v>
      </c>
      <c r="B115" s="19" t="s">
        <v>250</v>
      </c>
      <c r="C115" s="18">
        <v>0</v>
      </c>
      <c r="D115" s="17">
        <f>C115/$C$99</f>
        <v>0</v>
      </c>
    </row>
    <row r="116" spans="1:4" x14ac:dyDescent="0.2">
      <c r="A116" s="20">
        <v>5128</v>
      </c>
      <c r="B116" s="19" t="s">
        <v>249</v>
      </c>
      <c r="C116" s="18">
        <v>0</v>
      </c>
      <c r="D116" s="17">
        <f>C116/$C$99</f>
        <v>0</v>
      </c>
    </row>
    <row r="117" spans="1:4" x14ac:dyDescent="0.2">
      <c r="A117" s="20">
        <v>5129</v>
      </c>
      <c r="B117" s="19" t="s">
        <v>248</v>
      </c>
      <c r="C117" s="18">
        <v>0</v>
      </c>
      <c r="D117" s="17">
        <f>C117/$C$99</f>
        <v>0</v>
      </c>
    </row>
    <row r="118" spans="1:4" x14ac:dyDescent="0.2">
      <c r="A118" s="20">
        <v>5130</v>
      </c>
      <c r="B118" s="19" t="s">
        <v>247</v>
      </c>
      <c r="C118" s="18">
        <f>SUM(C119:C127)</f>
        <v>1952953.7700000003</v>
      </c>
      <c r="D118" s="17">
        <f>C118/$C$99</f>
        <v>0.64139622948616548</v>
      </c>
    </row>
    <row r="119" spans="1:4" x14ac:dyDescent="0.2">
      <c r="A119" s="20">
        <v>5131</v>
      </c>
      <c r="B119" s="19" t="s">
        <v>246</v>
      </c>
      <c r="C119" s="18">
        <v>9159.35</v>
      </c>
      <c r="D119" s="17">
        <f>C119/$C$99</f>
        <v>3.0081472714759191E-3</v>
      </c>
    </row>
    <row r="120" spans="1:4" x14ac:dyDescent="0.2">
      <c r="A120" s="20">
        <v>5132</v>
      </c>
      <c r="B120" s="19" t="s">
        <v>245</v>
      </c>
      <c r="C120" s="18">
        <v>92547.03</v>
      </c>
      <c r="D120" s="17">
        <f>C120/$C$99</f>
        <v>3.0394634529491722E-2</v>
      </c>
    </row>
    <row r="121" spans="1:4" x14ac:dyDescent="0.2">
      <c r="A121" s="20">
        <v>5133</v>
      </c>
      <c r="B121" s="19" t="s">
        <v>244</v>
      </c>
      <c r="C121" s="18">
        <v>1772173.76</v>
      </c>
      <c r="D121" s="17">
        <f>C121/$C$99</f>
        <v>0.58202379652761604</v>
      </c>
    </row>
    <row r="122" spans="1:4" x14ac:dyDescent="0.2">
      <c r="A122" s="20">
        <v>5134</v>
      </c>
      <c r="B122" s="19" t="s">
        <v>243</v>
      </c>
      <c r="C122" s="18">
        <v>18930.169999999998</v>
      </c>
      <c r="D122" s="17">
        <f>C122/$C$99</f>
        <v>6.2171157597509961E-3</v>
      </c>
    </row>
    <row r="123" spans="1:4" x14ac:dyDescent="0.2">
      <c r="A123" s="20">
        <v>5135</v>
      </c>
      <c r="B123" s="19" t="s">
        <v>242</v>
      </c>
      <c r="C123" s="18">
        <v>23222.78</v>
      </c>
      <c r="D123" s="17">
        <f>C123/$C$99</f>
        <v>7.6269104568649016E-3</v>
      </c>
    </row>
    <row r="124" spans="1:4" x14ac:dyDescent="0.2">
      <c r="A124" s="20">
        <v>5136</v>
      </c>
      <c r="B124" s="19" t="s">
        <v>241</v>
      </c>
      <c r="C124" s="18">
        <v>0</v>
      </c>
      <c r="D124" s="17">
        <f>C124/$C$99</f>
        <v>0</v>
      </c>
    </row>
    <row r="125" spans="1:4" x14ac:dyDescent="0.2">
      <c r="A125" s="20">
        <v>5137</v>
      </c>
      <c r="B125" s="19" t="s">
        <v>240</v>
      </c>
      <c r="C125" s="18">
        <v>1821.51</v>
      </c>
      <c r="D125" s="17">
        <f>C125/$C$99</f>
        <v>5.9822698515354261E-4</v>
      </c>
    </row>
    <row r="126" spans="1:4" x14ac:dyDescent="0.2">
      <c r="A126" s="20">
        <v>5138</v>
      </c>
      <c r="B126" s="19" t="s">
        <v>239</v>
      </c>
      <c r="C126" s="18">
        <v>14294.35</v>
      </c>
      <c r="D126" s="17">
        <f>C126/$C$99</f>
        <v>4.694602777492049E-3</v>
      </c>
    </row>
    <row r="127" spans="1:4" x14ac:dyDescent="0.2">
      <c r="A127" s="20">
        <v>5139</v>
      </c>
      <c r="B127" s="19" t="s">
        <v>238</v>
      </c>
      <c r="C127" s="18">
        <v>20804.82</v>
      </c>
      <c r="D127" s="17">
        <f>C127/$C$99</f>
        <v>6.8327951783202544E-3</v>
      </c>
    </row>
    <row r="128" spans="1:4" x14ac:dyDescent="0.2">
      <c r="A128" s="20">
        <v>5200</v>
      </c>
      <c r="B128" s="19" t="s">
        <v>237</v>
      </c>
      <c r="C128" s="18">
        <f>C129+C132+C135+C138+C143+C147+C150+C152+C158</f>
        <v>0</v>
      </c>
      <c r="D128" s="17">
        <f>C128/$C$99</f>
        <v>0</v>
      </c>
    </row>
    <row r="129" spans="1:4" x14ac:dyDescent="0.2">
      <c r="A129" s="20">
        <v>5210</v>
      </c>
      <c r="B129" s="19" t="s">
        <v>236</v>
      </c>
      <c r="C129" s="18">
        <f>SUM(C130:C131)</f>
        <v>0</v>
      </c>
      <c r="D129" s="17">
        <f>C129/$C$99</f>
        <v>0</v>
      </c>
    </row>
    <row r="130" spans="1:4" x14ac:dyDescent="0.2">
      <c r="A130" s="20">
        <v>5211</v>
      </c>
      <c r="B130" s="19" t="s">
        <v>235</v>
      </c>
      <c r="C130" s="18">
        <v>0</v>
      </c>
      <c r="D130" s="17">
        <f>C130/$C$99</f>
        <v>0</v>
      </c>
    </row>
    <row r="131" spans="1:4" x14ac:dyDescent="0.2">
      <c r="A131" s="20">
        <v>5212</v>
      </c>
      <c r="B131" s="19" t="s">
        <v>234</v>
      </c>
      <c r="C131" s="18">
        <v>0</v>
      </c>
      <c r="D131" s="17">
        <f>C131/$C$99</f>
        <v>0</v>
      </c>
    </row>
    <row r="132" spans="1:4" x14ac:dyDescent="0.2">
      <c r="A132" s="20">
        <v>5220</v>
      </c>
      <c r="B132" s="19" t="s">
        <v>233</v>
      </c>
      <c r="C132" s="18">
        <f>SUM(C133:C134)</f>
        <v>0</v>
      </c>
      <c r="D132" s="17">
        <f>C132/$C$99</f>
        <v>0</v>
      </c>
    </row>
    <row r="133" spans="1:4" x14ac:dyDescent="0.2">
      <c r="A133" s="20">
        <v>5221</v>
      </c>
      <c r="B133" s="19" t="s">
        <v>232</v>
      </c>
      <c r="C133" s="18">
        <v>0</v>
      </c>
      <c r="D133" s="17">
        <f>C133/$C$99</f>
        <v>0</v>
      </c>
    </row>
    <row r="134" spans="1:4" x14ac:dyDescent="0.2">
      <c r="A134" s="20">
        <v>5222</v>
      </c>
      <c r="B134" s="19" t="s">
        <v>231</v>
      </c>
      <c r="C134" s="18">
        <v>0</v>
      </c>
      <c r="D134" s="17">
        <f>C134/$C$99</f>
        <v>0</v>
      </c>
    </row>
    <row r="135" spans="1:4" x14ac:dyDescent="0.2">
      <c r="A135" s="20">
        <v>5230</v>
      </c>
      <c r="B135" s="19" t="s">
        <v>230</v>
      </c>
      <c r="C135" s="18">
        <f>SUM(C136:C137)</f>
        <v>0</v>
      </c>
      <c r="D135" s="17">
        <f>C135/$C$99</f>
        <v>0</v>
      </c>
    </row>
    <row r="136" spans="1:4" x14ac:dyDescent="0.2">
      <c r="A136" s="20">
        <v>5231</v>
      </c>
      <c r="B136" s="19" t="s">
        <v>229</v>
      </c>
      <c r="C136" s="18">
        <v>0</v>
      </c>
      <c r="D136" s="17">
        <f>C136/$C$99</f>
        <v>0</v>
      </c>
    </row>
    <row r="137" spans="1:4" x14ac:dyDescent="0.2">
      <c r="A137" s="20">
        <v>5232</v>
      </c>
      <c r="B137" s="19" t="s">
        <v>228</v>
      </c>
      <c r="C137" s="18">
        <v>0</v>
      </c>
      <c r="D137" s="17">
        <f>C137/$C$99</f>
        <v>0</v>
      </c>
    </row>
    <row r="138" spans="1:4" x14ac:dyDescent="0.2">
      <c r="A138" s="20">
        <v>5240</v>
      </c>
      <c r="B138" s="19" t="s">
        <v>227</v>
      </c>
      <c r="C138" s="18">
        <f>SUM(C139:C142)</f>
        <v>0</v>
      </c>
      <c r="D138" s="17">
        <f>C138/$C$99</f>
        <v>0</v>
      </c>
    </row>
    <row r="139" spans="1:4" x14ac:dyDescent="0.2">
      <c r="A139" s="20">
        <v>5241</v>
      </c>
      <c r="B139" s="19" t="s">
        <v>226</v>
      </c>
      <c r="C139" s="18">
        <v>0</v>
      </c>
      <c r="D139" s="17">
        <f>C139/$C$99</f>
        <v>0</v>
      </c>
    </row>
    <row r="140" spans="1:4" x14ac:dyDescent="0.2">
      <c r="A140" s="20">
        <v>5242</v>
      </c>
      <c r="B140" s="19" t="s">
        <v>225</v>
      </c>
      <c r="C140" s="18">
        <v>0</v>
      </c>
      <c r="D140" s="17">
        <f>C140/$C$99</f>
        <v>0</v>
      </c>
    </row>
    <row r="141" spans="1:4" x14ac:dyDescent="0.2">
      <c r="A141" s="20">
        <v>5243</v>
      </c>
      <c r="B141" s="19" t="s">
        <v>224</v>
      </c>
      <c r="C141" s="18">
        <v>0</v>
      </c>
      <c r="D141" s="17">
        <f>C141/$C$99</f>
        <v>0</v>
      </c>
    </row>
    <row r="142" spans="1:4" x14ac:dyDescent="0.2">
      <c r="A142" s="20">
        <v>5244</v>
      </c>
      <c r="B142" s="19" t="s">
        <v>223</v>
      </c>
      <c r="C142" s="18">
        <v>0</v>
      </c>
      <c r="D142" s="17">
        <f>C142/$C$99</f>
        <v>0</v>
      </c>
    </row>
    <row r="143" spans="1:4" x14ac:dyDescent="0.2">
      <c r="A143" s="20">
        <v>5250</v>
      </c>
      <c r="B143" s="19" t="s">
        <v>222</v>
      </c>
      <c r="C143" s="18">
        <f>SUM(C144:C146)</f>
        <v>0</v>
      </c>
      <c r="D143" s="17">
        <f>C143/$C$99</f>
        <v>0</v>
      </c>
    </row>
    <row r="144" spans="1:4" x14ac:dyDescent="0.2">
      <c r="A144" s="20">
        <v>5251</v>
      </c>
      <c r="B144" s="19" t="s">
        <v>221</v>
      </c>
      <c r="C144" s="18">
        <v>0</v>
      </c>
      <c r="D144" s="17">
        <f>C144/$C$99</f>
        <v>0</v>
      </c>
    </row>
    <row r="145" spans="1:4" x14ac:dyDescent="0.2">
      <c r="A145" s="20">
        <v>5252</v>
      </c>
      <c r="B145" s="19" t="s">
        <v>220</v>
      </c>
      <c r="C145" s="18">
        <v>0</v>
      </c>
      <c r="D145" s="17">
        <f>C145/$C$99</f>
        <v>0</v>
      </c>
    </row>
    <row r="146" spans="1:4" x14ac:dyDescent="0.2">
      <c r="A146" s="20">
        <v>5259</v>
      </c>
      <c r="B146" s="19" t="s">
        <v>219</v>
      </c>
      <c r="C146" s="18">
        <v>0</v>
      </c>
      <c r="D146" s="17">
        <f>C146/$C$99</f>
        <v>0</v>
      </c>
    </row>
    <row r="147" spans="1:4" x14ac:dyDescent="0.2">
      <c r="A147" s="20">
        <v>5260</v>
      </c>
      <c r="B147" s="19" t="s">
        <v>218</v>
      </c>
      <c r="C147" s="18">
        <f>SUM(C148:C149)</f>
        <v>0</v>
      </c>
      <c r="D147" s="17">
        <f>C147/$C$99</f>
        <v>0</v>
      </c>
    </row>
    <row r="148" spans="1:4" x14ac:dyDescent="0.2">
      <c r="A148" s="20">
        <v>5261</v>
      </c>
      <c r="B148" s="19" t="s">
        <v>217</v>
      </c>
      <c r="C148" s="18">
        <v>0</v>
      </c>
      <c r="D148" s="17">
        <f>C148/$C$99</f>
        <v>0</v>
      </c>
    </row>
    <row r="149" spans="1:4" x14ac:dyDescent="0.2">
      <c r="A149" s="20">
        <v>5262</v>
      </c>
      <c r="B149" s="19" t="s">
        <v>216</v>
      </c>
      <c r="C149" s="18">
        <v>0</v>
      </c>
      <c r="D149" s="17">
        <f>C149/$C$99</f>
        <v>0</v>
      </c>
    </row>
    <row r="150" spans="1:4" x14ac:dyDescent="0.2">
      <c r="A150" s="20">
        <v>5270</v>
      </c>
      <c r="B150" s="19" t="s">
        <v>215</v>
      </c>
      <c r="C150" s="18">
        <f>SUM(C151)</f>
        <v>0</v>
      </c>
      <c r="D150" s="17">
        <f>C150/$C$99</f>
        <v>0</v>
      </c>
    </row>
    <row r="151" spans="1:4" x14ac:dyDescent="0.2">
      <c r="A151" s="20">
        <v>5271</v>
      </c>
      <c r="B151" s="19" t="s">
        <v>214</v>
      </c>
      <c r="C151" s="18">
        <v>0</v>
      </c>
      <c r="D151" s="17">
        <f>C151/$C$99</f>
        <v>0</v>
      </c>
    </row>
    <row r="152" spans="1:4" x14ac:dyDescent="0.2">
      <c r="A152" s="20">
        <v>5280</v>
      </c>
      <c r="B152" s="19" t="s">
        <v>213</v>
      </c>
      <c r="C152" s="18">
        <f>SUM(C153:C157)</f>
        <v>0</v>
      </c>
      <c r="D152" s="17">
        <f>C152/$C$99</f>
        <v>0</v>
      </c>
    </row>
    <row r="153" spans="1:4" x14ac:dyDescent="0.2">
      <c r="A153" s="20">
        <v>5281</v>
      </c>
      <c r="B153" s="19" t="s">
        <v>212</v>
      </c>
      <c r="C153" s="18">
        <v>0</v>
      </c>
      <c r="D153" s="17">
        <f>C153/$C$99</f>
        <v>0</v>
      </c>
    </row>
    <row r="154" spans="1:4" x14ac:dyDescent="0.2">
      <c r="A154" s="20">
        <v>5282</v>
      </c>
      <c r="B154" s="19" t="s">
        <v>211</v>
      </c>
      <c r="C154" s="18">
        <v>0</v>
      </c>
      <c r="D154" s="17">
        <f>C154/$C$99</f>
        <v>0</v>
      </c>
    </row>
    <row r="155" spans="1:4" x14ac:dyDescent="0.2">
      <c r="A155" s="20">
        <v>5283</v>
      </c>
      <c r="B155" s="19" t="s">
        <v>210</v>
      </c>
      <c r="C155" s="18">
        <v>0</v>
      </c>
      <c r="D155" s="17">
        <f>C155/$C$99</f>
        <v>0</v>
      </c>
    </row>
    <row r="156" spans="1:4" x14ac:dyDescent="0.2">
      <c r="A156" s="20">
        <v>5284</v>
      </c>
      <c r="B156" s="19" t="s">
        <v>209</v>
      </c>
      <c r="C156" s="18">
        <v>0</v>
      </c>
      <c r="D156" s="17">
        <f>C156/$C$99</f>
        <v>0</v>
      </c>
    </row>
    <row r="157" spans="1:4" x14ac:dyDescent="0.2">
      <c r="A157" s="20">
        <v>5285</v>
      </c>
      <c r="B157" s="19" t="s">
        <v>208</v>
      </c>
      <c r="C157" s="18">
        <v>0</v>
      </c>
      <c r="D157" s="17">
        <f>C157/$C$99</f>
        <v>0</v>
      </c>
    </row>
    <row r="158" spans="1:4" x14ac:dyDescent="0.2">
      <c r="A158" s="20">
        <v>5290</v>
      </c>
      <c r="B158" s="19" t="s">
        <v>207</v>
      </c>
      <c r="C158" s="18">
        <f>SUM(C159:C160)</f>
        <v>0</v>
      </c>
      <c r="D158" s="17">
        <f>C158/$C$99</f>
        <v>0</v>
      </c>
    </row>
    <row r="159" spans="1:4" x14ac:dyDescent="0.2">
      <c r="A159" s="20">
        <v>5291</v>
      </c>
      <c r="B159" s="19" t="s">
        <v>206</v>
      </c>
      <c r="C159" s="18">
        <v>0</v>
      </c>
      <c r="D159" s="17">
        <f>C159/$C$99</f>
        <v>0</v>
      </c>
    </row>
    <row r="160" spans="1:4" x14ac:dyDescent="0.2">
      <c r="A160" s="20">
        <v>5292</v>
      </c>
      <c r="B160" s="19" t="s">
        <v>205</v>
      </c>
      <c r="C160" s="18">
        <v>0</v>
      </c>
      <c r="D160" s="17">
        <f>C160/$C$99</f>
        <v>0</v>
      </c>
    </row>
    <row r="161" spans="1:4" x14ac:dyDescent="0.2">
      <c r="A161" s="20">
        <v>5300</v>
      </c>
      <c r="B161" s="19" t="s">
        <v>204</v>
      </c>
      <c r="C161" s="18">
        <f>C162+C165+C168</f>
        <v>0</v>
      </c>
      <c r="D161" s="17">
        <f>C161/$C$99</f>
        <v>0</v>
      </c>
    </row>
    <row r="162" spans="1:4" x14ac:dyDescent="0.2">
      <c r="A162" s="20">
        <v>5310</v>
      </c>
      <c r="B162" s="19" t="s">
        <v>203</v>
      </c>
      <c r="C162" s="18">
        <f>C163+C164</f>
        <v>0</v>
      </c>
      <c r="D162" s="17">
        <f>C162/$C$99</f>
        <v>0</v>
      </c>
    </row>
    <row r="163" spans="1:4" x14ac:dyDescent="0.2">
      <c r="A163" s="20">
        <v>5311</v>
      </c>
      <c r="B163" s="19" t="s">
        <v>202</v>
      </c>
      <c r="C163" s="18">
        <v>0</v>
      </c>
      <c r="D163" s="17">
        <f>C163/$C$99</f>
        <v>0</v>
      </c>
    </row>
    <row r="164" spans="1:4" x14ac:dyDescent="0.2">
      <c r="A164" s="20">
        <v>5312</v>
      </c>
      <c r="B164" s="19" t="s">
        <v>201</v>
      </c>
      <c r="C164" s="18">
        <v>0</v>
      </c>
      <c r="D164" s="17">
        <f>C164/$C$99</f>
        <v>0</v>
      </c>
    </row>
    <row r="165" spans="1:4" x14ac:dyDescent="0.2">
      <c r="A165" s="20">
        <v>5320</v>
      </c>
      <c r="B165" s="19" t="s">
        <v>200</v>
      </c>
      <c r="C165" s="18">
        <f>SUM(C166:C167)</f>
        <v>0</v>
      </c>
      <c r="D165" s="17">
        <f>C165/$C$99</f>
        <v>0</v>
      </c>
    </row>
    <row r="166" spans="1:4" x14ac:dyDescent="0.2">
      <c r="A166" s="20">
        <v>5321</v>
      </c>
      <c r="B166" s="19" t="s">
        <v>199</v>
      </c>
      <c r="C166" s="18">
        <v>0</v>
      </c>
      <c r="D166" s="17">
        <f>C166/$C$99</f>
        <v>0</v>
      </c>
    </row>
    <row r="167" spans="1:4" x14ac:dyDescent="0.2">
      <c r="A167" s="20">
        <v>5322</v>
      </c>
      <c r="B167" s="19" t="s">
        <v>198</v>
      </c>
      <c r="C167" s="18">
        <v>0</v>
      </c>
      <c r="D167" s="17">
        <f>C167/$C$99</f>
        <v>0</v>
      </c>
    </row>
    <row r="168" spans="1:4" x14ac:dyDescent="0.2">
      <c r="A168" s="20">
        <v>5330</v>
      </c>
      <c r="B168" s="19" t="s">
        <v>197</v>
      </c>
      <c r="C168" s="18">
        <f>SUM(C169:C170)</f>
        <v>0</v>
      </c>
      <c r="D168" s="17">
        <f>C168/$C$99</f>
        <v>0</v>
      </c>
    </row>
    <row r="169" spans="1:4" x14ac:dyDescent="0.2">
      <c r="A169" s="20">
        <v>5331</v>
      </c>
      <c r="B169" s="19" t="s">
        <v>196</v>
      </c>
      <c r="C169" s="18">
        <v>0</v>
      </c>
      <c r="D169" s="17">
        <f>C169/$C$99</f>
        <v>0</v>
      </c>
    </row>
    <row r="170" spans="1:4" x14ac:dyDescent="0.2">
      <c r="A170" s="20">
        <v>5332</v>
      </c>
      <c r="B170" s="19" t="s">
        <v>195</v>
      </c>
      <c r="C170" s="18">
        <v>0</v>
      </c>
      <c r="D170" s="17">
        <f>C170/$C$99</f>
        <v>0</v>
      </c>
    </row>
    <row r="171" spans="1:4" x14ac:dyDescent="0.2">
      <c r="A171" s="20">
        <v>5400</v>
      </c>
      <c r="B171" s="19" t="s">
        <v>194</v>
      </c>
      <c r="C171" s="18">
        <f>C172+C175+C178+C181+C183</f>
        <v>0</v>
      </c>
      <c r="D171" s="17">
        <f>C171/$C$99</f>
        <v>0</v>
      </c>
    </row>
    <row r="172" spans="1:4" x14ac:dyDescent="0.2">
      <c r="A172" s="20">
        <v>5410</v>
      </c>
      <c r="B172" s="19" t="s">
        <v>193</v>
      </c>
      <c r="C172" s="18">
        <f>SUM(C173:C174)</f>
        <v>0</v>
      </c>
      <c r="D172" s="17">
        <f>C172/$C$99</f>
        <v>0</v>
      </c>
    </row>
    <row r="173" spans="1:4" x14ac:dyDescent="0.2">
      <c r="A173" s="20">
        <v>5411</v>
      </c>
      <c r="B173" s="19" t="s">
        <v>192</v>
      </c>
      <c r="C173" s="18">
        <v>0</v>
      </c>
      <c r="D173" s="17">
        <f>C173/$C$99</f>
        <v>0</v>
      </c>
    </row>
    <row r="174" spans="1:4" x14ac:dyDescent="0.2">
      <c r="A174" s="20">
        <v>5412</v>
      </c>
      <c r="B174" s="19" t="s">
        <v>191</v>
      </c>
      <c r="C174" s="18">
        <v>0</v>
      </c>
      <c r="D174" s="17">
        <f>C174/$C$99</f>
        <v>0</v>
      </c>
    </row>
    <row r="175" spans="1:4" x14ac:dyDescent="0.2">
      <c r="A175" s="20">
        <v>5420</v>
      </c>
      <c r="B175" s="19" t="s">
        <v>190</v>
      </c>
      <c r="C175" s="18">
        <f>SUM(C176:C177)</f>
        <v>0</v>
      </c>
      <c r="D175" s="17">
        <f>C175/$C$99</f>
        <v>0</v>
      </c>
    </row>
    <row r="176" spans="1:4" x14ac:dyDescent="0.2">
      <c r="A176" s="20">
        <v>5421</v>
      </c>
      <c r="B176" s="19" t="s">
        <v>189</v>
      </c>
      <c r="C176" s="18">
        <v>0</v>
      </c>
      <c r="D176" s="17">
        <f>C176/$C$99</f>
        <v>0</v>
      </c>
    </row>
    <row r="177" spans="1:4" x14ac:dyDescent="0.2">
      <c r="A177" s="20">
        <v>5422</v>
      </c>
      <c r="B177" s="19" t="s">
        <v>188</v>
      </c>
      <c r="C177" s="18">
        <v>0</v>
      </c>
      <c r="D177" s="17">
        <f>C177/$C$99</f>
        <v>0</v>
      </c>
    </row>
    <row r="178" spans="1:4" x14ac:dyDescent="0.2">
      <c r="A178" s="20">
        <v>5430</v>
      </c>
      <c r="B178" s="19" t="s">
        <v>187</v>
      </c>
      <c r="C178" s="18">
        <f>SUM(C179:C180)</f>
        <v>0</v>
      </c>
      <c r="D178" s="17">
        <f>C178/$C$99</f>
        <v>0</v>
      </c>
    </row>
    <row r="179" spans="1:4" x14ac:dyDescent="0.2">
      <c r="A179" s="20">
        <v>5431</v>
      </c>
      <c r="B179" s="19" t="s">
        <v>186</v>
      </c>
      <c r="C179" s="18">
        <v>0</v>
      </c>
      <c r="D179" s="17">
        <f>C179/$C$99</f>
        <v>0</v>
      </c>
    </row>
    <row r="180" spans="1:4" x14ac:dyDescent="0.2">
      <c r="A180" s="20">
        <v>5432</v>
      </c>
      <c r="B180" s="19" t="s">
        <v>185</v>
      </c>
      <c r="C180" s="18">
        <v>0</v>
      </c>
      <c r="D180" s="17">
        <f>C180/$C$99</f>
        <v>0</v>
      </c>
    </row>
    <row r="181" spans="1:4" x14ac:dyDescent="0.2">
      <c r="A181" s="20">
        <v>5440</v>
      </c>
      <c r="B181" s="19" t="s">
        <v>184</v>
      </c>
      <c r="C181" s="18">
        <f>SUM(C182)</f>
        <v>0</v>
      </c>
      <c r="D181" s="17">
        <f>C181/$C$99</f>
        <v>0</v>
      </c>
    </row>
    <row r="182" spans="1:4" x14ac:dyDescent="0.2">
      <c r="A182" s="20">
        <v>5441</v>
      </c>
      <c r="B182" s="19" t="s">
        <v>184</v>
      </c>
      <c r="C182" s="18">
        <v>0</v>
      </c>
      <c r="D182" s="17">
        <f>C182/$C$99</f>
        <v>0</v>
      </c>
    </row>
    <row r="183" spans="1:4" x14ac:dyDescent="0.2">
      <c r="A183" s="20">
        <v>5450</v>
      </c>
      <c r="B183" s="19" t="s">
        <v>183</v>
      </c>
      <c r="C183" s="18">
        <f>SUM(C184:C185)</f>
        <v>0</v>
      </c>
      <c r="D183" s="17">
        <f>C183/$C$99</f>
        <v>0</v>
      </c>
    </row>
    <row r="184" spans="1:4" x14ac:dyDescent="0.2">
      <c r="A184" s="20">
        <v>5451</v>
      </c>
      <c r="B184" s="19" t="s">
        <v>182</v>
      </c>
      <c r="C184" s="18">
        <v>0</v>
      </c>
      <c r="D184" s="17">
        <f>C184/$C$99</f>
        <v>0</v>
      </c>
    </row>
    <row r="185" spans="1:4" x14ac:dyDescent="0.2">
      <c r="A185" s="20">
        <v>5452</v>
      </c>
      <c r="B185" s="19" t="s">
        <v>181</v>
      </c>
      <c r="C185" s="18">
        <v>0</v>
      </c>
      <c r="D185" s="17">
        <f>C185/$C$99</f>
        <v>0</v>
      </c>
    </row>
    <row r="186" spans="1:4" x14ac:dyDescent="0.2">
      <c r="A186" s="20">
        <v>5500</v>
      </c>
      <c r="B186" s="19" t="s">
        <v>180</v>
      </c>
      <c r="C186" s="18">
        <f>C187+C196+C199+C205+C207</f>
        <v>0</v>
      </c>
      <c r="D186" s="17">
        <f>C186/$C$99</f>
        <v>0</v>
      </c>
    </row>
    <row r="187" spans="1:4" x14ac:dyDescent="0.2">
      <c r="A187" s="20">
        <v>5510</v>
      </c>
      <c r="B187" s="19" t="s">
        <v>179</v>
      </c>
      <c r="C187" s="18">
        <f>SUM(C188:C195)</f>
        <v>0</v>
      </c>
      <c r="D187" s="17">
        <f>C187/$C$99</f>
        <v>0</v>
      </c>
    </row>
    <row r="188" spans="1:4" x14ac:dyDescent="0.2">
      <c r="A188" s="20">
        <v>5511</v>
      </c>
      <c r="B188" s="19" t="s">
        <v>178</v>
      </c>
      <c r="C188" s="18">
        <v>0</v>
      </c>
      <c r="D188" s="17">
        <f>C188/$C$99</f>
        <v>0</v>
      </c>
    </row>
    <row r="189" spans="1:4" x14ac:dyDescent="0.2">
      <c r="A189" s="20">
        <v>5512</v>
      </c>
      <c r="B189" s="19" t="s">
        <v>177</v>
      </c>
      <c r="C189" s="18">
        <v>0</v>
      </c>
      <c r="D189" s="17">
        <f>C189/$C$99</f>
        <v>0</v>
      </c>
    </row>
    <row r="190" spans="1:4" x14ac:dyDescent="0.2">
      <c r="A190" s="20">
        <v>5513</v>
      </c>
      <c r="B190" s="19" t="s">
        <v>176</v>
      </c>
      <c r="C190" s="18">
        <v>0</v>
      </c>
      <c r="D190" s="17">
        <f>C190/$C$99</f>
        <v>0</v>
      </c>
    </row>
    <row r="191" spans="1:4" x14ac:dyDescent="0.2">
      <c r="A191" s="20">
        <v>5514</v>
      </c>
      <c r="B191" s="19" t="s">
        <v>175</v>
      </c>
      <c r="C191" s="18">
        <v>0</v>
      </c>
      <c r="D191" s="17">
        <f>C191/$C$99</f>
        <v>0</v>
      </c>
    </row>
    <row r="192" spans="1:4" x14ac:dyDescent="0.2">
      <c r="A192" s="20">
        <v>5515</v>
      </c>
      <c r="B192" s="19" t="s">
        <v>174</v>
      </c>
      <c r="C192" s="18">
        <v>0</v>
      </c>
      <c r="D192" s="17">
        <f>C192/$C$99</f>
        <v>0</v>
      </c>
    </row>
    <row r="193" spans="1:4" x14ac:dyDescent="0.2">
      <c r="A193" s="20">
        <v>5516</v>
      </c>
      <c r="B193" s="19" t="s">
        <v>173</v>
      </c>
      <c r="C193" s="18">
        <v>0</v>
      </c>
      <c r="D193" s="17">
        <f>C193/$C$99</f>
        <v>0</v>
      </c>
    </row>
    <row r="194" spans="1:4" x14ac:dyDescent="0.2">
      <c r="A194" s="20">
        <v>5517</v>
      </c>
      <c r="B194" s="19" t="s">
        <v>172</v>
      </c>
      <c r="C194" s="18">
        <v>0</v>
      </c>
      <c r="D194" s="17">
        <f>C194/$C$99</f>
        <v>0</v>
      </c>
    </row>
    <row r="195" spans="1:4" x14ac:dyDescent="0.2">
      <c r="A195" s="20">
        <v>5518</v>
      </c>
      <c r="B195" s="19" t="s">
        <v>171</v>
      </c>
      <c r="C195" s="18">
        <v>0</v>
      </c>
      <c r="D195" s="17">
        <f>C195/$C$99</f>
        <v>0</v>
      </c>
    </row>
    <row r="196" spans="1:4" x14ac:dyDescent="0.2">
      <c r="A196" s="20">
        <v>5520</v>
      </c>
      <c r="B196" s="19" t="s">
        <v>170</v>
      </c>
      <c r="C196" s="18">
        <f>SUM(C197:C198)</f>
        <v>0</v>
      </c>
      <c r="D196" s="17">
        <f>C196/$C$99</f>
        <v>0</v>
      </c>
    </row>
    <row r="197" spans="1:4" x14ac:dyDescent="0.2">
      <c r="A197" s="20">
        <v>5521</v>
      </c>
      <c r="B197" s="19" t="s">
        <v>169</v>
      </c>
      <c r="C197" s="18">
        <v>0</v>
      </c>
      <c r="D197" s="17">
        <f>C197/$C$99</f>
        <v>0</v>
      </c>
    </row>
    <row r="198" spans="1:4" x14ac:dyDescent="0.2">
      <c r="A198" s="20">
        <v>5522</v>
      </c>
      <c r="B198" s="19" t="s">
        <v>168</v>
      </c>
      <c r="C198" s="18">
        <v>0</v>
      </c>
      <c r="D198" s="17">
        <f>C198/$C$99</f>
        <v>0</v>
      </c>
    </row>
    <row r="199" spans="1:4" x14ac:dyDescent="0.2">
      <c r="A199" s="20">
        <v>5530</v>
      </c>
      <c r="B199" s="19" t="s">
        <v>167</v>
      </c>
      <c r="C199" s="18">
        <f>SUM(C200:C204)</f>
        <v>0</v>
      </c>
      <c r="D199" s="17">
        <f>C199/$C$99</f>
        <v>0</v>
      </c>
    </row>
    <row r="200" spans="1:4" x14ac:dyDescent="0.2">
      <c r="A200" s="20">
        <v>5531</v>
      </c>
      <c r="B200" s="19" t="s">
        <v>166</v>
      </c>
      <c r="C200" s="18">
        <v>0</v>
      </c>
      <c r="D200" s="17">
        <f>C200/$C$99</f>
        <v>0</v>
      </c>
    </row>
    <row r="201" spans="1:4" x14ac:dyDescent="0.2">
      <c r="A201" s="20">
        <v>5532</v>
      </c>
      <c r="B201" s="19" t="s">
        <v>165</v>
      </c>
      <c r="C201" s="18">
        <v>0</v>
      </c>
      <c r="D201" s="17">
        <f>C201/$C$99</f>
        <v>0</v>
      </c>
    </row>
    <row r="202" spans="1:4" x14ac:dyDescent="0.2">
      <c r="A202" s="20">
        <v>5533</v>
      </c>
      <c r="B202" s="19" t="s">
        <v>164</v>
      </c>
      <c r="C202" s="18">
        <v>0</v>
      </c>
      <c r="D202" s="17">
        <f>C202/$C$99</f>
        <v>0</v>
      </c>
    </row>
    <row r="203" spans="1:4" x14ac:dyDescent="0.2">
      <c r="A203" s="20">
        <v>5534</v>
      </c>
      <c r="B203" s="19" t="s">
        <v>163</v>
      </c>
      <c r="C203" s="18">
        <v>0</v>
      </c>
      <c r="D203" s="17">
        <f>C203/$C$99</f>
        <v>0</v>
      </c>
    </row>
    <row r="204" spans="1:4" x14ac:dyDescent="0.2">
      <c r="A204" s="20">
        <v>5535</v>
      </c>
      <c r="B204" s="19" t="s">
        <v>162</v>
      </c>
      <c r="C204" s="18">
        <v>0</v>
      </c>
      <c r="D204" s="17">
        <f>C204/$C$99</f>
        <v>0</v>
      </c>
    </row>
    <row r="205" spans="1:4" x14ac:dyDescent="0.2">
      <c r="A205" s="20">
        <v>5540</v>
      </c>
      <c r="B205" s="19" t="s">
        <v>161</v>
      </c>
      <c r="C205" s="18">
        <f>SUM(C206)</f>
        <v>0</v>
      </c>
      <c r="D205" s="17">
        <f>C205/$C$99</f>
        <v>0</v>
      </c>
    </row>
    <row r="206" spans="1:4" x14ac:dyDescent="0.2">
      <c r="A206" s="20">
        <v>5541</v>
      </c>
      <c r="B206" s="19" t="s">
        <v>161</v>
      </c>
      <c r="C206" s="18">
        <v>0</v>
      </c>
      <c r="D206" s="17">
        <f>C206/$C$99</f>
        <v>0</v>
      </c>
    </row>
    <row r="207" spans="1:4" x14ac:dyDescent="0.2">
      <c r="A207" s="20">
        <v>5550</v>
      </c>
      <c r="B207" s="19" t="s">
        <v>160</v>
      </c>
      <c r="C207" s="18">
        <f>C208</f>
        <v>0</v>
      </c>
      <c r="D207" s="17">
        <f>C207/$C$99</f>
        <v>0</v>
      </c>
    </row>
    <row r="208" spans="1:4" x14ac:dyDescent="0.2">
      <c r="A208" s="20">
        <v>5551</v>
      </c>
      <c r="B208" s="19" t="s">
        <v>160</v>
      </c>
      <c r="C208" s="18">
        <v>0</v>
      </c>
      <c r="D208" s="17">
        <f>C208/$C$99</f>
        <v>0</v>
      </c>
    </row>
    <row r="209" spans="1:4" x14ac:dyDescent="0.2">
      <c r="A209" s="20">
        <v>5590</v>
      </c>
      <c r="B209" s="19" t="s">
        <v>159</v>
      </c>
      <c r="C209" s="18">
        <f>SUM(C210:C218)</f>
        <v>0</v>
      </c>
      <c r="D209" s="17">
        <f>C209/$C$99</f>
        <v>0</v>
      </c>
    </row>
    <row r="210" spans="1:4" x14ac:dyDescent="0.2">
      <c r="A210" s="20">
        <v>5591</v>
      </c>
      <c r="B210" s="19" t="s">
        <v>158</v>
      </c>
      <c r="C210" s="18">
        <v>0</v>
      </c>
      <c r="D210" s="17">
        <f>C210/$C$99</f>
        <v>0</v>
      </c>
    </row>
    <row r="211" spans="1:4" x14ac:dyDescent="0.2">
      <c r="A211" s="20">
        <v>5592</v>
      </c>
      <c r="B211" s="19" t="s">
        <v>157</v>
      </c>
      <c r="C211" s="18">
        <v>0</v>
      </c>
      <c r="D211" s="17">
        <f>C211/$C$99</f>
        <v>0</v>
      </c>
    </row>
    <row r="212" spans="1:4" x14ac:dyDescent="0.2">
      <c r="A212" s="20">
        <v>5593</v>
      </c>
      <c r="B212" s="19" t="s">
        <v>156</v>
      </c>
      <c r="C212" s="18">
        <v>0</v>
      </c>
      <c r="D212" s="17">
        <f>C212/$C$99</f>
        <v>0</v>
      </c>
    </row>
    <row r="213" spans="1:4" x14ac:dyDescent="0.2">
      <c r="A213" s="20">
        <v>5594</v>
      </c>
      <c r="B213" s="19" t="s">
        <v>155</v>
      </c>
      <c r="C213" s="18">
        <v>0</v>
      </c>
      <c r="D213" s="17">
        <f>C213/$C$99</f>
        <v>0</v>
      </c>
    </row>
    <row r="214" spans="1:4" x14ac:dyDescent="0.2">
      <c r="A214" s="20">
        <v>5595</v>
      </c>
      <c r="B214" s="19" t="s">
        <v>154</v>
      </c>
      <c r="C214" s="18">
        <v>0</v>
      </c>
      <c r="D214" s="17">
        <f>C214/$C$99</f>
        <v>0</v>
      </c>
    </row>
    <row r="215" spans="1:4" x14ac:dyDescent="0.2">
      <c r="A215" s="20">
        <v>5596</v>
      </c>
      <c r="B215" s="19" t="s">
        <v>153</v>
      </c>
      <c r="C215" s="18">
        <v>0</v>
      </c>
      <c r="D215" s="17">
        <f>C215/$C$99</f>
        <v>0</v>
      </c>
    </row>
    <row r="216" spans="1:4" x14ac:dyDescent="0.2">
      <c r="A216" s="20">
        <v>5597</v>
      </c>
      <c r="B216" s="19" t="s">
        <v>152</v>
      </c>
      <c r="C216" s="18">
        <v>0</v>
      </c>
      <c r="D216" s="17">
        <f>C216/$C$99</f>
        <v>0</v>
      </c>
    </row>
    <row r="217" spans="1:4" x14ac:dyDescent="0.2">
      <c r="A217" s="20">
        <v>5598</v>
      </c>
      <c r="B217" s="19" t="s">
        <v>151</v>
      </c>
      <c r="C217" s="18">
        <v>0</v>
      </c>
      <c r="D217" s="17">
        <f>C217/$C$99</f>
        <v>0</v>
      </c>
    </row>
    <row r="218" spans="1:4" x14ac:dyDescent="0.2">
      <c r="A218" s="20">
        <v>5599</v>
      </c>
      <c r="B218" s="19" t="s">
        <v>150</v>
      </c>
      <c r="C218" s="18">
        <v>0</v>
      </c>
      <c r="D218" s="17">
        <f>C218/$C$99</f>
        <v>0</v>
      </c>
    </row>
    <row r="219" spans="1:4" x14ac:dyDescent="0.2">
      <c r="A219" s="20">
        <v>5600</v>
      </c>
      <c r="B219" s="19" t="s">
        <v>149</v>
      </c>
      <c r="C219" s="18">
        <f>C220+C221</f>
        <v>0</v>
      </c>
      <c r="D219" s="17">
        <f>C219/$C$99</f>
        <v>0</v>
      </c>
    </row>
    <row r="220" spans="1:4" x14ac:dyDescent="0.2">
      <c r="A220" s="20">
        <v>5610</v>
      </c>
      <c r="B220" s="19" t="s">
        <v>148</v>
      </c>
      <c r="C220" s="18">
        <f>C221</f>
        <v>0</v>
      </c>
      <c r="D220" s="17">
        <f>C220/$C$99</f>
        <v>0</v>
      </c>
    </row>
    <row r="221" spans="1:4" x14ac:dyDescent="0.2">
      <c r="A221" s="20">
        <v>5611</v>
      </c>
      <c r="B221" s="19" t="s">
        <v>147</v>
      </c>
      <c r="C221" s="18">
        <v>0</v>
      </c>
      <c r="D221" s="17">
        <f>C221/$C$99</f>
        <v>0</v>
      </c>
    </row>
    <row r="222" spans="1:4" x14ac:dyDescent="0.2">
      <c r="A222" s="5" t="s">
        <v>4</v>
      </c>
    </row>
    <row r="223" spans="1:4" x14ac:dyDescent="0.2">
      <c r="A223" s="5"/>
    </row>
    <row r="227" spans="2:4" x14ac:dyDescent="0.2">
      <c r="B227" s="4" t="s">
        <v>3</v>
      </c>
      <c r="C227" s="3" t="s">
        <v>2</v>
      </c>
      <c r="D227" s="3"/>
    </row>
    <row r="228" spans="2:4" x14ac:dyDescent="0.2">
      <c r="B228" s="4" t="s">
        <v>1</v>
      </c>
      <c r="C228" s="3" t="s">
        <v>0</v>
      </c>
      <c r="D228" s="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7:D227"/>
    <mergeCell ref="C228:D2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4"/>
  <sheetViews>
    <sheetView workbookViewId="0">
      <selection activeCell="A28" sqref="A28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39" t="s">
        <v>146</v>
      </c>
      <c r="B1" s="39"/>
      <c r="C1" s="39"/>
      <c r="D1" s="38" t="s">
        <v>145</v>
      </c>
      <c r="E1" s="37">
        <v>2020</v>
      </c>
    </row>
    <row r="2" spans="1:5" ht="18.95" customHeight="1" x14ac:dyDescent="0.2">
      <c r="A2" s="39" t="s">
        <v>364</v>
      </c>
      <c r="B2" s="39"/>
      <c r="C2" s="39"/>
      <c r="D2" s="38" t="s">
        <v>143</v>
      </c>
      <c r="E2" s="37" t="e">
        <f>#REF!</f>
        <v>#REF!</v>
      </c>
    </row>
    <row r="3" spans="1:5" ht="18.95" customHeight="1" x14ac:dyDescent="0.2">
      <c r="A3" s="39" t="s">
        <v>142</v>
      </c>
      <c r="B3" s="39"/>
      <c r="C3" s="39"/>
      <c r="D3" s="38" t="s">
        <v>141</v>
      </c>
      <c r="E3" s="37" t="e">
        <f>#REF!</f>
        <v>#REF!</v>
      </c>
    </row>
    <row r="5" spans="1:5" x14ac:dyDescent="0.2">
      <c r="A5" s="36" t="s">
        <v>140</v>
      </c>
      <c r="B5" s="35"/>
      <c r="C5" s="35"/>
      <c r="D5" s="35"/>
      <c r="E5" s="35"/>
    </row>
    <row r="6" spans="1:5" x14ac:dyDescent="0.2">
      <c r="A6" s="35" t="s">
        <v>363</v>
      </c>
      <c r="B6" s="35"/>
      <c r="C6" s="35"/>
      <c r="D6" s="35"/>
      <c r="E6" s="35"/>
    </row>
    <row r="7" spans="1:5" x14ac:dyDescent="0.2">
      <c r="A7" s="34" t="s">
        <v>15</v>
      </c>
      <c r="B7" s="34" t="s">
        <v>14</v>
      </c>
      <c r="C7" s="34" t="s">
        <v>13</v>
      </c>
      <c r="D7" s="34" t="s">
        <v>104</v>
      </c>
      <c r="E7" s="34" t="s">
        <v>12</v>
      </c>
    </row>
    <row r="8" spans="1:5" x14ac:dyDescent="0.2">
      <c r="A8" s="33">
        <v>3110</v>
      </c>
      <c r="B8" s="31" t="s">
        <v>200</v>
      </c>
      <c r="C8" s="32">
        <v>1134007.81</v>
      </c>
    </row>
    <row r="9" spans="1:5" x14ac:dyDescent="0.2">
      <c r="A9" s="33">
        <v>3120</v>
      </c>
      <c r="B9" s="31" t="s">
        <v>362</v>
      </c>
      <c r="C9" s="32">
        <v>0</v>
      </c>
    </row>
    <row r="10" spans="1:5" x14ac:dyDescent="0.2">
      <c r="A10" s="33">
        <v>3130</v>
      </c>
      <c r="B10" s="31" t="s">
        <v>361</v>
      </c>
      <c r="C10" s="32">
        <v>0</v>
      </c>
    </row>
    <row r="12" spans="1:5" x14ac:dyDescent="0.2">
      <c r="A12" s="35" t="s">
        <v>360</v>
      </c>
      <c r="B12" s="35"/>
      <c r="C12" s="35"/>
      <c r="D12" s="35"/>
      <c r="E12" s="35"/>
    </row>
    <row r="13" spans="1:5" x14ac:dyDescent="0.2">
      <c r="A13" s="34" t="s">
        <v>15</v>
      </c>
      <c r="B13" s="34" t="s">
        <v>14</v>
      </c>
      <c r="C13" s="34" t="s">
        <v>13</v>
      </c>
      <c r="D13" s="34" t="s">
        <v>359</v>
      </c>
      <c r="E13" s="34"/>
    </row>
    <row r="14" spans="1:5" x14ac:dyDescent="0.2">
      <c r="A14" s="33">
        <v>3210</v>
      </c>
      <c r="B14" s="31" t="s">
        <v>358</v>
      </c>
      <c r="C14" s="32">
        <v>1714638.63</v>
      </c>
    </row>
    <row r="15" spans="1:5" x14ac:dyDescent="0.2">
      <c r="A15" s="33">
        <v>3220</v>
      </c>
      <c r="B15" s="31" t="s">
        <v>357</v>
      </c>
      <c r="C15" s="32">
        <v>-505722.46</v>
      </c>
    </row>
    <row r="16" spans="1:5" x14ac:dyDescent="0.2">
      <c r="A16" s="33">
        <v>3230</v>
      </c>
      <c r="B16" s="31" t="s">
        <v>356</v>
      </c>
      <c r="C16" s="32">
        <f>SUM(C17:C20)</f>
        <v>0</v>
      </c>
    </row>
    <row r="17" spans="1:3" x14ac:dyDescent="0.2">
      <c r="A17" s="33">
        <v>3231</v>
      </c>
      <c r="B17" s="31" t="s">
        <v>355</v>
      </c>
      <c r="C17" s="32">
        <v>0</v>
      </c>
    </row>
    <row r="18" spans="1:3" x14ac:dyDescent="0.2">
      <c r="A18" s="33">
        <v>3232</v>
      </c>
      <c r="B18" s="31" t="s">
        <v>354</v>
      </c>
      <c r="C18" s="32">
        <v>0</v>
      </c>
    </row>
    <row r="19" spans="1:3" x14ac:dyDescent="0.2">
      <c r="A19" s="33">
        <v>3233</v>
      </c>
      <c r="B19" s="31" t="s">
        <v>353</v>
      </c>
      <c r="C19" s="32">
        <v>0</v>
      </c>
    </row>
    <row r="20" spans="1:3" x14ac:dyDescent="0.2">
      <c r="A20" s="33">
        <v>3239</v>
      </c>
      <c r="B20" s="31" t="s">
        <v>352</v>
      </c>
      <c r="C20" s="32">
        <v>0</v>
      </c>
    </row>
    <row r="21" spans="1:3" x14ac:dyDescent="0.2">
      <c r="A21" s="33">
        <v>3240</v>
      </c>
      <c r="B21" s="31" t="s">
        <v>351</v>
      </c>
      <c r="C21" s="32">
        <f>SUM(C22:C24)</f>
        <v>0</v>
      </c>
    </row>
    <row r="22" spans="1:3" x14ac:dyDescent="0.2">
      <c r="A22" s="33">
        <v>3241</v>
      </c>
      <c r="B22" s="31" t="s">
        <v>350</v>
      </c>
      <c r="C22" s="32">
        <v>0</v>
      </c>
    </row>
    <row r="23" spans="1:3" x14ac:dyDescent="0.2">
      <c r="A23" s="33">
        <v>3242</v>
      </c>
      <c r="B23" s="31" t="s">
        <v>349</v>
      </c>
      <c r="C23" s="32">
        <v>0</v>
      </c>
    </row>
    <row r="24" spans="1:3" x14ac:dyDescent="0.2">
      <c r="A24" s="33">
        <v>3243</v>
      </c>
      <c r="B24" s="31" t="s">
        <v>348</v>
      </c>
      <c r="C24" s="32">
        <v>0</v>
      </c>
    </row>
    <row r="25" spans="1:3" x14ac:dyDescent="0.2">
      <c r="A25" s="33">
        <v>3250</v>
      </c>
      <c r="B25" s="31" t="s">
        <v>347</v>
      </c>
      <c r="C25" s="32">
        <f>SUM(C26:C27)</f>
        <v>0</v>
      </c>
    </row>
    <row r="26" spans="1:3" x14ac:dyDescent="0.2">
      <c r="A26" s="33">
        <v>3251</v>
      </c>
      <c r="B26" s="31" t="s">
        <v>346</v>
      </c>
      <c r="C26" s="32">
        <v>0</v>
      </c>
    </row>
    <row r="27" spans="1:3" x14ac:dyDescent="0.2">
      <c r="A27" s="33">
        <v>3252</v>
      </c>
      <c r="B27" s="31" t="s">
        <v>345</v>
      </c>
      <c r="C27" s="32">
        <v>0</v>
      </c>
    </row>
    <row r="28" spans="1:3" x14ac:dyDescent="0.2">
      <c r="A28" s="5" t="s">
        <v>4</v>
      </c>
    </row>
    <row r="33" spans="2:4" x14ac:dyDescent="0.2">
      <c r="B33" s="4" t="s">
        <v>3</v>
      </c>
      <c r="C33" s="3" t="s">
        <v>2</v>
      </c>
      <c r="D33" s="3"/>
    </row>
    <row r="34" spans="2:4" x14ac:dyDescent="0.2">
      <c r="B34" s="4" t="s">
        <v>1</v>
      </c>
      <c r="C34" s="3" t="s">
        <v>0</v>
      </c>
      <c r="D34" s="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3:D33"/>
    <mergeCell ref="C34:D3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F57" sqref="F57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40" customFormat="1" ht="18.95" customHeight="1" x14ac:dyDescent="0.25">
      <c r="A1" s="39" t="s">
        <v>146</v>
      </c>
      <c r="B1" s="39"/>
      <c r="C1" s="39"/>
      <c r="D1" s="38" t="s">
        <v>145</v>
      </c>
      <c r="E1" s="37">
        <v>2020</v>
      </c>
    </row>
    <row r="2" spans="1:5" s="40" customFormat="1" ht="18.95" customHeight="1" x14ac:dyDescent="0.25">
      <c r="A2" s="39" t="s">
        <v>380</v>
      </c>
      <c r="B2" s="39"/>
      <c r="C2" s="39"/>
      <c r="D2" s="38" t="s">
        <v>143</v>
      </c>
      <c r="E2" s="37" t="s">
        <v>379</v>
      </c>
    </row>
    <row r="3" spans="1:5" s="40" customFormat="1" ht="18.95" customHeight="1" x14ac:dyDescent="0.25">
      <c r="A3" s="39" t="s">
        <v>142</v>
      </c>
      <c r="B3" s="39"/>
      <c r="C3" s="39"/>
      <c r="D3" s="38" t="s">
        <v>141</v>
      </c>
      <c r="E3" s="37"/>
    </row>
    <row r="4" spans="1:5" x14ac:dyDescent="0.2">
      <c r="A4" s="36" t="s">
        <v>140</v>
      </c>
      <c r="B4" s="35"/>
      <c r="C4" s="35"/>
      <c r="D4" s="35"/>
      <c r="E4" s="35"/>
    </row>
    <row r="6" spans="1:5" x14ac:dyDescent="0.2">
      <c r="A6" s="35" t="s">
        <v>378</v>
      </c>
      <c r="B6" s="35"/>
      <c r="C6" s="35"/>
      <c r="D6" s="35"/>
      <c r="E6" s="35"/>
    </row>
    <row r="7" spans="1:5" x14ac:dyDescent="0.2">
      <c r="A7" s="34" t="s">
        <v>15</v>
      </c>
      <c r="B7" s="34" t="s">
        <v>14</v>
      </c>
      <c r="C7" s="34" t="s">
        <v>367</v>
      </c>
      <c r="D7" s="34" t="s">
        <v>366</v>
      </c>
      <c r="E7" s="34"/>
    </row>
    <row r="8" spans="1:5" x14ac:dyDescent="0.2">
      <c r="A8" s="33">
        <v>1111</v>
      </c>
      <c r="B8" s="31" t="s">
        <v>377</v>
      </c>
      <c r="C8" s="32">
        <v>0</v>
      </c>
      <c r="D8" s="32">
        <v>0</v>
      </c>
    </row>
    <row r="9" spans="1:5" x14ac:dyDescent="0.2">
      <c r="A9" s="33">
        <v>1112</v>
      </c>
      <c r="B9" s="31" t="s">
        <v>376</v>
      </c>
      <c r="C9" s="32">
        <v>1902050.96</v>
      </c>
      <c r="D9" s="32">
        <v>3828472.63</v>
      </c>
    </row>
    <row r="10" spans="1:5" x14ac:dyDescent="0.2">
      <c r="A10" s="33">
        <v>1113</v>
      </c>
      <c r="B10" s="31" t="s">
        <v>375</v>
      </c>
      <c r="C10" s="32">
        <v>0</v>
      </c>
      <c r="D10" s="32">
        <v>0</v>
      </c>
    </row>
    <row r="11" spans="1:5" x14ac:dyDescent="0.2">
      <c r="A11" s="33">
        <v>1114</v>
      </c>
      <c r="B11" s="31" t="s">
        <v>138</v>
      </c>
      <c r="C11" s="32">
        <v>0</v>
      </c>
      <c r="D11" s="32">
        <v>0</v>
      </c>
    </row>
    <row r="12" spans="1:5" x14ac:dyDescent="0.2">
      <c r="A12" s="33">
        <v>1115</v>
      </c>
      <c r="B12" s="31" t="s">
        <v>137</v>
      </c>
      <c r="C12" s="32">
        <v>0</v>
      </c>
      <c r="D12" s="32">
        <v>0</v>
      </c>
    </row>
    <row r="13" spans="1:5" x14ac:dyDescent="0.2">
      <c r="A13" s="33">
        <v>1116</v>
      </c>
      <c r="B13" s="31" t="s">
        <v>374</v>
      </c>
      <c r="C13" s="32">
        <v>0</v>
      </c>
      <c r="D13" s="32">
        <v>0</v>
      </c>
    </row>
    <row r="14" spans="1:5" x14ac:dyDescent="0.2">
      <c r="A14" s="33">
        <v>1119</v>
      </c>
      <c r="B14" s="31" t="s">
        <v>373</v>
      </c>
      <c r="C14" s="32">
        <v>0</v>
      </c>
      <c r="D14" s="32">
        <v>0</v>
      </c>
    </row>
    <row r="15" spans="1:5" x14ac:dyDescent="0.2">
      <c r="A15" s="33">
        <v>1110</v>
      </c>
      <c r="B15" s="31" t="s">
        <v>372</v>
      </c>
      <c r="C15" s="32">
        <f>SUM(C8:C14)</f>
        <v>1902050.96</v>
      </c>
      <c r="D15" s="32">
        <f>SUM(D8:D14)</f>
        <v>3828472.63</v>
      </c>
    </row>
    <row r="18" spans="1:5" x14ac:dyDescent="0.2">
      <c r="A18" s="35" t="s">
        <v>371</v>
      </c>
      <c r="B18" s="35"/>
      <c r="C18" s="35"/>
      <c r="D18" s="35"/>
      <c r="E18" s="35"/>
    </row>
    <row r="19" spans="1:5" x14ac:dyDescent="0.2">
      <c r="A19" s="34" t="s">
        <v>15</v>
      </c>
      <c r="B19" s="34" t="s">
        <v>14</v>
      </c>
      <c r="C19" s="34" t="s">
        <v>13</v>
      </c>
      <c r="D19" s="34" t="s">
        <v>370</v>
      </c>
      <c r="E19" s="34" t="s">
        <v>369</v>
      </c>
    </row>
    <row r="20" spans="1:5" x14ac:dyDescent="0.2">
      <c r="A20" s="33">
        <v>1230</v>
      </c>
      <c r="B20" s="31" t="s">
        <v>97</v>
      </c>
      <c r="C20" s="32">
        <f>SUM(C21:C27)</f>
        <v>0</v>
      </c>
    </row>
    <row r="21" spans="1:5" x14ac:dyDescent="0.2">
      <c r="A21" s="33">
        <v>1231</v>
      </c>
      <c r="B21" s="31" t="s">
        <v>96</v>
      </c>
      <c r="C21" s="32">
        <v>0</v>
      </c>
    </row>
    <row r="22" spans="1:5" x14ac:dyDescent="0.2">
      <c r="A22" s="33">
        <v>1232</v>
      </c>
      <c r="B22" s="31" t="s">
        <v>95</v>
      </c>
      <c r="C22" s="32">
        <v>0</v>
      </c>
    </row>
    <row r="23" spans="1:5" x14ac:dyDescent="0.2">
      <c r="A23" s="33">
        <v>1233</v>
      </c>
      <c r="B23" s="31" t="s">
        <v>94</v>
      </c>
      <c r="C23" s="32">
        <v>0</v>
      </c>
    </row>
    <row r="24" spans="1:5" x14ac:dyDescent="0.2">
      <c r="A24" s="33">
        <v>1234</v>
      </c>
      <c r="B24" s="31" t="s">
        <v>93</v>
      </c>
      <c r="C24" s="32">
        <v>0</v>
      </c>
    </row>
    <row r="25" spans="1:5" x14ac:dyDescent="0.2">
      <c r="A25" s="33">
        <v>1235</v>
      </c>
      <c r="B25" s="31" t="s">
        <v>92</v>
      </c>
      <c r="C25" s="32">
        <v>0</v>
      </c>
    </row>
    <row r="26" spans="1:5" x14ac:dyDescent="0.2">
      <c r="A26" s="33">
        <v>1236</v>
      </c>
      <c r="B26" s="31" t="s">
        <v>91</v>
      </c>
      <c r="C26" s="32">
        <v>0</v>
      </c>
    </row>
    <row r="27" spans="1:5" x14ac:dyDescent="0.2">
      <c r="A27" s="33">
        <v>1239</v>
      </c>
      <c r="B27" s="31" t="s">
        <v>90</v>
      </c>
      <c r="C27" s="32">
        <v>0</v>
      </c>
    </row>
    <row r="28" spans="1:5" x14ac:dyDescent="0.2">
      <c r="A28" s="33">
        <v>1240</v>
      </c>
      <c r="B28" s="31" t="s">
        <v>89</v>
      </c>
      <c r="C28" s="32">
        <f>SUM(C29:C36)</f>
        <v>711147.23</v>
      </c>
    </row>
    <row r="29" spans="1:5" x14ac:dyDescent="0.2">
      <c r="A29" s="33">
        <v>1241</v>
      </c>
      <c r="B29" s="31" t="s">
        <v>88</v>
      </c>
      <c r="C29" s="32">
        <v>666729.27</v>
      </c>
    </row>
    <row r="30" spans="1:5" x14ac:dyDescent="0.2">
      <c r="A30" s="33">
        <v>1242</v>
      </c>
      <c r="B30" s="31" t="s">
        <v>87</v>
      </c>
      <c r="C30" s="32">
        <v>32417.96</v>
      </c>
    </row>
    <row r="31" spans="1:5" x14ac:dyDescent="0.2">
      <c r="A31" s="33">
        <v>1243</v>
      </c>
      <c r="B31" s="31" t="s">
        <v>86</v>
      </c>
      <c r="C31" s="32">
        <v>0</v>
      </c>
    </row>
    <row r="32" spans="1:5" x14ac:dyDescent="0.2">
      <c r="A32" s="33">
        <v>1244</v>
      </c>
      <c r="B32" s="31" t="s">
        <v>85</v>
      </c>
      <c r="C32" s="32">
        <v>0</v>
      </c>
    </row>
    <row r="33" spans="1:5" x14ac:dyDescent="0.2">
      <c r="A33" s="33">
        <v>1245</v>
      </c>
      <c r="B33" s="31" t="s">
        <v>84</v>
      </c>
      <c r="C33" s="32">
        <v>0</v>
      </c>
    </row>
    <row r="34" spans="1:5" x14ac:dyDescent="0.2">
      <c r="A34" s="33">
        <v>1246</v>
      </c>
      <c r="B34" s="31" t="s">
        <v>83</v>
      </c>
      <c r="C34" s="32">
        <v>12000</v>
      </c>
    </row>
    <row r="35" spans="1:5" x14ac:dyDescent="0.2">
      <c r="A35" s="33">
        <v>1247</v>
      </c>
      <c r="B35" s="31" t="s">
        <v>82</v>
      </c>
      <c r="C35" s="32">
        <v>0</v>
      </c>
    </row>
    <row r="36" spans="1:5" x14ac:dyDescent="0.2">
      <c r="A36" s="33">
        <v>1248</v>
      </c>
      <c r="B36" s="31" t="s">
        <v>81</v>
      </c>
      <c r="C36" s="32">
        <v>0</v>
      </c>
    </row>
    <row r="37" spans="1:5" x14ac:dyDescent="0.2">
      <c r="A37" s="33">
        <v>1250</v>
      </c>
      <c r="B37" s="31" t="s">
        <v>74</v>
      </c>
      <c r="C37" s="32">
        <f>SUM(C38:C42)</f>
        <v>0</v>
      </c>
    </row>
    <row r="38" spans="1:5" x14ac:dyDescent="0.2">
      <c r="A38" s="33">
        <v>1251</v>
      </c>
      <c r="B38" s="31" t="s">
        <v>73</v>
      </c>
      <c r="C38" s="32">
        <v>0</v>
      </c>
    </row>
    <row r="39" spans="1:5" x14ac:dyDescent="0.2">
      <c r="A39" s="33">
        <v>1252</v>
      </c>
      <c r="B39" s="31" t="s">
        <v>72</v>
      </c>
      <c r="C39" s="32">
        <v>0</v>
      </c>
    </row>
    <row r="40" spans="1:5" x14ac:dyDescent="0.2">
      <c r="A40" s="33">
        <v>1253</v>
      </c>
      <c r="B40" s="31" t="s">
        <v>71</v>
      </c>
      <c r="C40" s="32">
        <v>0</v>
      </c>
    </row>
    <row r="41" spans="1:5" x14ac:dyDescent="0.2">
      <c r="A41" s="33">
        <v>1254</v>
      </c>
      <c r="B41" s="31" t="s">
        <v>70</v>
      </c>
      <c r="C41" s="32">
        <v>0</v>
      </c>
    </row>
    <row r="42" spans="1:5" x14ac:dyDescent="0.2">
      <c r="A42" s="33">
        <v>1259</v>
      </c>
      <c r="B42" s="31" t="s">
        <v>69</v>
      </c>
      <c r="C42" s="32">
        <v>0</v>
      </c>
    </row>
    <row r="44" spans="1:5" x14ac:dyDescent="0.2">
      <c r="A44" s="35" t="s">
        <v>368</v>
      </c>
      <c r="B44" s="35"/>
      <c r="C44" s="35"/>
      <c r="D44" s="35"/>
      <c r="E44" s="35"/>
    </row>
    <row r="45" spans="1:5" x14ac:dyDescent="0.2">
      <c r="A45" s="34" t="s">
        <v>15</v>
      </c>
      <c r="B45" s="34" t="s">
        <v>14</v>
      </c>
      <c r="C45" s="34" t="s">
        <v>367</v>
      </c>
      <c r="D45" s="34" t="s">
        <v>366</v>
      </c>
      <c r="E45" s="34"/>
    </row>
    <row r="46" spans="1:5" x14ac:dyDescent="0.2">
      <c r="A46" s="33">
        <v>5500</v>
      </c>
      <c r="B46" s="31" t="s">
        <v>180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3">
        <v>5510</v>
      </c>
      <c r="B47" s="31" t="s">
        <v>179</v>
      </c>
      <c r="C47" s="32">
        <f>SUM(C48:C55)</f>
        <v>0</v>
      </c>
      <c r="D47" s="32">
        <f>SUM(D48:D55)</f>
        <v>0</v>
      </c>
    </row>
    <row r="48" spans="1:5" x14ac:dyDescent="0.2">
      <c r="A48" s="33">
        <v>5511</v>
      </c>
      <c r="B48" s="31" t="s">
        <v>178</v>
      </c>
      <c r="C48" s="32">
        <v>0</v>
      </c>
      <c r="D48" s="32">
        <v>0</v>
      </c>
    </row>
    <row r="49" spans="1:4" x14ac:dyDescent="0.2">
      <c r="A49" s="33">
        <v>5512</v>
      </c>
      <c r="B49" s="31" t="s">
        <v>177</v>
      </c>
      <c r="C49" s="32">
        <v>0</v>
      </c>
      <c r="D49" s="32">
        <v>0</v>
      </c>
    </row>
    <row r="50" spans="1:4" x14ac:dyDescent="0.2">
      <c r="A50" s="33">
        <v>5513</v>
      </c>
      <c r="B50" s="31" t="s">
        <v>176</v>
      </c>
      <c r="C50" s="32">
        <v>0</v>
      </c>
      <c r="D50" s="32">
        <v>0</v>
      </c>
    </row>
    <row r="51" spans="1:4" x14ac:dyDescent="0.2">
      <c r="A51" s="33">
        <v>5514</v>
      </c>
      <c r="B51" s="31" t="s">
        <v>175</v>
      </c>
      <c r="C51" s="32">
        <v>0</v>
      </c>
      <c r="D51" s="32">
        <v>0</v>
      </c>
    </row>
    <row r="52" spans="1:4" x14ac:dyDescent="0.2">
      <c r="A52" s="33">
        <v>5515</v>
      </c>
      <c r="B52" s="31" t="s">
        <v>174</v>
      </c>
      <c r="C52" s="32">
        <v>0</v>
      </c>
      <c r="D52" s="32">
        <v>0</v>
      </c>
    </row>
    <row r="53" spans="1:4" x14ac:dyDescent="0.2">
      <c r="A53" s="33">
        <v>5516</v>
      </c>
      <c r="B53" s="31" t="s">
        <v>173</v>
      </c>
      <c r="C53" s="32">
        <v>0</v>
      </c>
      <c r="D53" s="32">
        <v>0</v>
      </c>
    </row>
    <row r="54" spans="1:4" x14ac:dyDescent="0.2">
      <c r="A54" s="33">
        <v>5517</v>
      </c>
      <c r="B54" s="31" t="s">
        <v>172</v>
      </c>
      <c r="C54" s="32">
        <v>0</v>
      </c>
      <c r="D54" s="32">
        <v>0</v>
      </c>
    </row>
    <row r="55" spans="1:4" x14ac:dyDescent="0.2">
      <c r="A55" s="33">
        <v>5518</v>
      </c>
      <c r="B55" s="31" t="s">
        <v>171</v>
      </c>
      <c r="C55" s="32">
        <v>0</v>
      </c>
      <c r="D55" s="32">
        <v>0</v>
      </c>
    </row>
    <row r="56" spans="1:4" x14ac:dyDescent="0.2">
      <c r="A56" s="33">
        <v>5520</v>
      </c>
      <c r="B56" s="31" t="s">
        <v>170</v>
      </c>
      <c r="C56" s="32">
        <f>SUM(C57:C58)</f>
        <v>0</v>
      </c>
      <c r="D56" s="32">
        <f>SUM(D57:D58)</f>
        <v>0</v>
      </c>
    </row>
    <row r="57" spans="1:4" x14ac:dyDescent="0.2">
      <c r="A57" s="33">
        <v>5521</v>
      </c>
      <c r="B57" s="31" t="s">
        <v>169</v>
      </c>
      <c r="C57" s="32">
        <v>0</v>
      </c>
      <c r="D57" s="32">
        <v>0</v>
      </c>
    </row>
    <row r="58" spans="1:4" x14ac:dyDescent="0.2">
      <c r="A58" s="33">
        <v>5522</v>
      </c>
      <c r="B58" s="31" t="s">
        <v>168</v>
      </c>
      <c r="C58" s="32">
        <v>0</v>
      </c>
      <c r="D58" s="32">
        <v>0</v>
      </c>
    </row>
    <row r="59" spans="1:4" x14ac:dyDescent="0.2">
      <c r="A59" s="33">
        <v>5530</v>
      </c>
      <c r="B59" s="31" t="s">
        <v>167</v>
      </c>
      <c r="C59" s="32">
        <f>SUM(C60:C64)</f>
        <v>0</v>
      </c>
      <c r="D59" s="32">
        <f>SUM(D60:D64)</f>
        <v>0</v>
      </c>
    </row>
    <row r="60" spans="1:4" x14ac:dyDescent="0.2">
      <c r="A60" s="33">
        <v>5531</v>
      </c>
      <c r="B60" s="31" t="s">
        <v>166</v>
      </c>
      <c r="C60" s="32">
        <v>0</v>
      </c>
      <c r="D60" s="32">
        <v>0</v>
      </c>
    </row>
    <row r="61" spans="1:4" x14ac:dyDescent="0.2">
      <c r="A61" s="33">
        <v>5532</v>
      </c>
      <c r="B61" s="31" t="s">
        <v>165</v>
      </c>
      <c r="C61" s="32">
        <v>0</v>
      </c>
      <c r="D61" s="32">
        <v>0</v>
      </c>
    </row>
    <row r="62" spans="1:4" x14ac:dyDescent="0.2">
      <c r="A62" s="33">
        <v>5533</v>
      </c>
      <c r="B62" s="31" t="s">
        <v>164</v>
      </c>
      <c r="C62" s="32">
        <v>0</v>
      </c>
      <c r="D62" s="32">
        <v>0</v>
      </c>
    </row>
    <row r="63" spans="1:4" x14ac:dyDescent="0.2">
      <c r="A63" s="33">
        <v>5534</v>
      </c>
      <c r="B63" s="31" t="s">
        <v>163</v>
      </c>
      <c r="C63" s="32">
        <v>0</v>
      </c>
      <c r="D63" s="32">
        <v>0</v>
      </c>
    </row>
    <row r="64" spans="1:4" x14ac:dyDescent="0.2">
      <c r="A64" s="33">
        <v>5535</v>
      </c>
      <c r="B64" s="31" t="s">
        <v>162</v>
      </c>
      <c r="C64" s="32">
        <v>0</v>
      </c>
      <c r="D64" s="32">
        <v>0</v>
      </c>
    </row>
    <row r="65" spans="1:4" x14ac:dyDescent="0.2">
      <c r="A65" s="33">
        <v>5540</v>
      </c>
      <c r="B65" s="31" t="s">
        <v>161</v>
      </c>
      <c r="C65" s="32">
        <f>SUM(C66)</f>
        <v>0</v>
      </c>
      <c r="D65" s="32">
        <f>SUM(D66)</f>
        <v>0</v>
      </c>
    </row>
    <row r="66" spans="1:4" x14ac:dyDescent="0.2">
      <c r="A66" s="33">
        <v>5541</v>
      </c>
      <c r="B66" s="31" t="s">
        <v>161</v>
      </c>
      <c r="C66" s="32">
        <v>0</v>
      </c>
      <c r="D66" s="32">
        <v>0</v>
      </c>
    </row>
    <row r="67" spans="1:4" x14ac:dyDescent="0.2">
      <c r="A67" s="33">
        <v>5550</v>
      </c>
      <c r="B67" s="31" t="s">
        <v>160</v>
      </c>
      <c r="C67" s="32">
        <f>SUM(C68)</f>
        <v>0</v>
      </c>
      <c r="D67" s="32">
        <f>SUM(D68)</f>
        <v>0</v>
      </c>
    </row>
    <row r="68" spans="1:4" x14ac:dyDescent="0.2">
      <c r="A68" s="33">
        <v>5551</v>
      </c>
      <c r="B68" s="31" t="s">
        <v>160</v>
      </c>
      <c r="C68" s="32">
        <v>0</v>
      </c>
      <c r="D68" s="32">
        <v>0</v>
      </c>
    </row>
    <row r="69" spans="1:4" x14ac:dyDescent="0.2">
      <c r="A69" s="33">
        <v>5590</v>
      </c>
      <c r="B69" s="31" t="s">
        <v>159</v>
      </c>
      <c r="C69" s="32">
        <f>SUM(C70:C77)</f>
        <v>0</v>
      </c>
      <c r="D69" s="32">
        <f>SUM(D70:D77)</f>
        <v>0</v>
      </c>
    </row>
    <row r="70" spans="1:4" x14ac:dyDescent="0.2">
      <c r="A70" s="33">
        <v>5591</v>
      </c>
      <c r="B70" s="31" t="s">
        <v>158</v>
      </c>
      <c r="C70" s="32">
        <v>0</v>
      </c>
      <c r="D70" s="32">
        <v>0</v>
      </c>
    </row>
    <row r="71" spans="1:4" x14ac:dyDescent="0.2">
      <c r="A71" s="33">
        <v>5592</v>
      </c>
      <c r="B71" s="31" t="s">
        <v>157</v>
      </c>
      <c r="C71" s="32">
        <v>0</v>
      </c>
      <c r="D71" s="32">
        <v>0</v>
      </c>
    </row>
    <row r="72" spans="1:4" x14ac:dyDescent="0.2">
      <c r="A72" s="33">
        <v>5593</v>
      </c>
      <c r="B72" s="31" t="s">
        <v>156</v>
      </c>
      <c r="C72" s="32">
        <v>0</v>
      </c>
      <c r="D72" s="32">
        <v>0</v>
      </c>
    </row>
    <row r="73" spans="1:4" x14ac:dyDescent="0.2">
      <c r="A73" s="33">
        <v>5594</v>
      </c>
      <c r="B73" s="31" t="s">
        <v>365</v>
      </c>
      <c r="C73" s="32">
        <v>0</v>
      </c>
      <c r="D73" s="32">
        <v>0</v>
      </c>
    </row>
    <row r="74" spans="1:4" x14ac:dyDescent="0.2">
      <c r="A74" s="33">
        <v>5595</v>
      </c>
      <c r="B74" s="31" t="s">
        <v>154</v>
      </c>
      <c r="C74" s="32">
        <v>0</v>
      </c>
      <c r="D74" s="32">
        <v>0</v>
      </c>
    </row>
    <row r="75" spans="1:4" x14ac:dyDescent="0.2">
      <c r="A75" s="33">
        <v>5596</v>
      </c>
      <c r="B75" s="31" t="s">
        <v>153</v>
      </c>
      <c r="C75" s="32">
        <v>0</v>
      </c>
      <c r="D75" s="32">
        <v>0</v>
      </c>
    </row>
    <row r="76" spans="1:4" x14ac:dyDescent="0.2">
      <c r="A76" s="33">
        <v>5597</v>
      </c>
      <c r="B76" s="31" t="s">
        <v>152</v>
      </c>
      <c r="C76" s="32">
        <v>0</v>
      </c>
      <c r="D76" s="32">
        <v>0</v>
      </c>
    </row>
    <row r="77" spans="1:4" x14ac:dyDescent="0.2">
      <c r="A77" s="33">
        <v>5599</v>
      </c>
      <c r="B77" s="31" t="s">
        <v>150</v>
      </c>
      <c r="C77" s="32">
        <v>0</v>
      </c>
      <c r="D77" s="32">
        <v>0</v>
      </c>
    </row>
    <row r="78" spans="1:4" x14ac:dyDescent="0.2">
      <c r="A78" s="33">
        <v>5600</v>
      </c>
      <c r="B78" s="31" t="s">
        <v>149</v>
      </c>
      <c r="C78" s="32">
        <f>C79</f>
        <v>0</v>
      </c>
      <c r="D78" s="32">
        <f>SUM(D79:D80)</f>
        <v>0</v>
      </c>
    </row>
    <row r="79" spans="1:4" x14ac:dyDescent="0.2">
      <c r="A79" s="33">
        <v>5610</v>
      </c>
      <c r="B79" s="31" t="s">
        <v>148</v>
      </c>
      <c r="C79" s="32">
        <f>C80</f>
        <v>0</v>
      </c>
      <c r="D79" s="32">
        <v>0</v>
      </c>
    </row>
    <row r="80" spans="1:4" x14ac:dyDescent="0.2">
      <c r="A80" s="33">
        <v>5611</v>
      </c>
      <c r="B80" s="31" t="s">
        <v>147</v>
      </c>
      <c r="C80" s="32">
        <v>0</v>
      </c>
      <c r="D80" s="32">
        <v>0</v>
      </c>
    </row>
    <row r="81" spans="1:4" x14ac:dyDescent="0.2">
      <c r="A81" s="5" t="s">
        <v>4</v>
      </c>
    </row>
    <row r="87" spans="1:4" x14ac:dyDescent="0.2">
      <c r="B87" s="4" t="s">
        <v>3</v>
      </c>
      <c r="C87" s="3" t="s">
        <v>2</v>
      </c>
      <c r="D87" s="3"/>
    </row>
    <row r="88" spans="1:4" x14ac:dyDescent="0.2">
      <c r="B88" s="4" t="s">
        <v>1</v>
      </c>
      <c r="C88" s="3" t="s">
        <v>0</v>
      </c>
      <c r="D88" s="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7:D87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8"/>
  <sheetViews>
    <sheetView showGridLines="0" workbookViewId="0">
      <selection activeCell="F13" sqref="F1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69" customFormat="1" ht="18" customHeight="1" x14ac:dyDescent="0.25">
      <c r="A1" s="75" t="s">
        <v>146</v>
      </c>
      <c r="B1" s="74"/>
      <c r="C1" s="73"/>
    </row>
    <row r="2" spans="1:3" s="69" customFormat="1" ht="18" customHeight="1" x14ac:dyDescent="0.25">
      <c r="A2" s="72" t="s">
        <v>397</v>
      </c>
      <c r="B2" s="71"/>
      <c r="C2" s="70"/>
    </row>
    <row r="3" spans="1:3" s="69" customFormat="1" ht="18" customHeight="1" x14ac:dyDescent="0.25">
      <c r="A3" s="72" t="s">
        <v>142</v>
      </c>
      <c r="B3" s="71"/>
      <c r="C3" s="70"/>
    </row>
    <row r="4" spans="1:3" s="65" customFormat="1" ht="18" customHeight="1" x14ac:dyDescent="0.2">
      <c r="A4" s="68" t="s">
        <v>396</v>
      </c>
      <c r="B4" s="67"/>
      <c r="C4" s="66"/>
    </row>
    <row r="5" spans="1:3" s="63" customFormat="1" x14ac:dyDescent="0.2">
      <c r="A5" s="64" t="s">
        <v>395</v>
      </c>
      <c r="B5" s="64"/>
      <c r="C5" s="42">
        <v>4759486.2300000004</v>
      </c>
    </row>
    <row r="6" spans="1:3" x14ac:dyDescent="0.2">
      <c r="B6" s="53"/>
      <c r="C6" s="62"/>
    </row>
    <row r="7" spans="1:3" x14ac:dyDescent="0.2">
      <c r="A7" s="54" t="s">
        <v>394</v>
      </c>
      <c r="B7" s="54"/>
      <c r="C7" s="52">
        <f>SUM(C8:C13)</f>
        <v>0</v>
      </c>
    </row>
    <row r="8" spans="1:3" x14ac:dyDescent="0.2">
      <c r="A8" s="61" t="s">
        <v>393</v>
      </c>
      <c r="B8" s="60" t="s">
        <v>285</v>
      </c>
      <c r="C8" s="49">
        <v>0</v>
      </c>
    </row>
    <row r="9" spans="1:3" x14ac:dyDescent="0.2">
      <c r="A9" s="59" t="s">
        <v>392</v>
      </c>
      <c r="B9" s="50" t="s">
        <v>391</v>
      </c>
      <c r="C9" s="49">
        <v>0</v>
      </c>
    </row>
    <row r="10" spans="1:3" x14ac:dyDescent="0.2">
      <c r="A10" s="59" t="s">
        <v>390</v>
      </c>
      <c r="B10" s="50" t="s">
        <v>276</v>
      </c>
      <c r="C10" s="49">
        <v>0</v>
      </c>
    </row>
    <row r="11" spans="1:3" x14ac:dyDescent="0.2">
      <c r="A11" s="59" t="s">
        <v>389</v>
      </c>
      <c r="B11" s="50" t="s">
        <v>275</v>
      </c>
      <c r="C11" s="49">
        <v>0</v>
      </c>
    </row>
    <row r="12" spans="1:3" x14ac:dyDescent="0.2">
      <c r="A12" s="59" t="s">
        <v>388</v>
      </c>
      <c r="B12" s="50" t="s">
        <v>269</v>
      </c>
      <c r="C12" s="49">
        <v>0</v>
      </c>
    </row>
    <row r="13" spans="1:3" x14ac:dyDescent="0.2">
      <c r="A13" s="58" t="s">
        <v>387</v>
      </c>
      <c r="B13" s="47" t="s">
        <v>386</v>
      </c>
      <c r="C13" s="49">
        <v>0</v>
      </c>
    </row>
    <row r="14" spans="1:3" x14ac:dyDescent="0.2">
      <c r="A14" s="57"/>
      <c r="B14" s="56"/>
      <c r="C14" s="55"/>
    </row>
    <row r="15" spans="1:3" x14ac:dyDescent="0.2">
      <c r="A15" s="54" t="s">
        <v>385</v>
      </c>
      <c r="B15" s="53"/>
      <c r="C15" s="52">
        <f>SUM(C16:C18)</f>
        <v>0</v>
      </c>
    </row>
    <row r="16" spans="1:3" x14ac:dyDescent="0.2">
      <c r="A16" s="51">
        <v>3.1</v>
      </c>
      <c r="B16" s="50" t="s">
        <v>384</v>
      </c>
      <c r="C16" s="49">
        <v>0</v>
      </c>
    </row>
    <row r="17" spans="1:4" x14ac:dyDescent="0.2">
      <c r="A17" s="48">
        <v>3.2</v>
      </c>
      <c r="B17" s="50" t="s">
        <v>383</v>
      </c>
      <c r="C17" s="49">
        <v>0</v>
      </c>
    </row>
    <row r="18" spans="1:4" x14ac:dyDescent="0.2">
      <c r="A18" s="48">
        <v>3.3</v>
      </c>
      <c r="B18" s="47" t="s">
        <v>382</v>
      </c>
      <c r="C18" s="46">
        <v>0</v>
      </c>
    </row>
    <row r="19" spans="1:4" x14ac:dyDescent="0.2">
      <c r="B19" s="45"/>
      <c r="C19" s="44"/>
    </row>
    <row r="20" spans="1:4" x14ac:dyDescent="0.2">
      <c r="A20" s="43" t="s">
        <v>381</v>
      </c>
      <c r="B20" s="43"/>
      <c r="C20" s="42">
        <f>C5+C7-C15</f>
        <v>4759486.2300000004</v>
      </c>
    </row>
    <row r="21" spans="1:4" x14ac:dyDescent="0.2">
      <c r="A21" s="5" t="s">
        <v>4</v>
      </c>
    </row>
    <row r="27" spans="1:4" x14ac:dyDescent="0.2">
      <c r="B27" s="4" t="s">
        <v>3</v>
      </c>
      <c r="C27" s="3" t="s">
        <v>2</v>
      </c>
      <c r="D27" s="3"/>
    </row>
    <row r="28" spans="1:4" x14ac:dyDescent="0.2">
      <c r="B28" s="4" t="s">
        <v>1</v>
      </c>
      <c r="C28" s="3" t="s">
        <v>0</v>
      </c>
      <c r="D28" s="3"/>
    </row>
  </sheetData>
  <mergeCells count="6">
    <mergeCell ref="C28:D28"/>
    <mergeCell ref="A1:C1"/>
    <mergeCell ref="A2:C2"/>
    <mergeCell ref="A3:C3"/>
    <mergeCell ref="A4:C4"/>
    <mergeCell ref="C27:D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6"/>
  <sheetViews>
    <sheetView showGridLines="0" workbookViewId="0">
      <selection activeCell="A40" sqref="A40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97" customFormat="1" ht="18.95" customHeight="1" x14ac:dyDescent="0.25">
      <c r="A1" s="103" t="s">
        <v>146</v>
      </c>
      <c r="B1" s="102"/>
      <c r="C1" s="101"/>
    </row>
    <row r="2" spans="1:3" s="97" customFormat="1" ht="18.95" customHeight="1" x14ac:dyDescent="0.25">
      <c r="A2" s="100" t="s">
        <v>435</v>
      </c>
      <c r="B2" s="99"/>
      <c r="C2" s="98"/>
    </row>
    <row r="3" spans="1:3" s="97" customFormat="1" ht="18.95" customHeight="1" x14ac:dyDescent="0.25">
      <c r="A3" s="100" t="s">
        <v>142</v>
      </c>
      <c r="B3" s="99"/>
      <c r="C3" s="98"/>
    </row>
    <row r="4" spans="1:3" s="57" customFormat="1" x14ac:dyDescent="0.2">
      <c r="A4" s="68" t="s">
        <v>396</v>
      </c>
      <c r="B4" s="67"/>
      <c r="C4" s="66"/>
    </row>
    <row r="5" spans="1:3" x14ac:dyDescent="0.2">
      <c r="A5" s="96" t="s">
        <v>434</v>
      </c>
      <c r="B5" s="64"/>
      <c r="C5" s="95">
        <v>3044847.6</v>
      </c>
    </row>
    <row r="6" spans="1:3" x14ac:dyDescent="0.2">
      <c r="A6" s="79"/>
      <c r="B6" s="53"/>
      <c r="C6" s="94"/>
    </row>
    <row r="7" spans="1:3" x14ac:dyDescent="0.2">
      <c r="A7" s="54" t="s">
        <v>433</v>
      </c>
      <c r="B7" s="93"/>
      <c r="C7" s="52">
        <f>SUM(C8:C28)</f>
        <v>0</v>
      </c>
    </row>
    <row r="8" spans="1:3" x14ac:dyDescent="0.2">
      <c r="A8" s="92">
        <v>2.1</v>
      </c>
      <c r="B8" s="81" t="s">
        <v>254</v>
      </c>
      <c r="C8" s="83">
        <v>0</v>
      </c>
    </row>
    <row r="9" spans="1:3" x14ac:dyDescent="0.2">
      <c r="A9" s="92">
        <v>2.2000000000000002</v>
      </c>
      <c r="B9" s="81" t="s">
        <v>257</v>
      </c>
      <c r="C9" s="83">
        <v>0</v>
      </c>
    </row>
    <row r="10" spans="1:3" x14ac:dyDescent="0.2">
      <c r="A10" s="82">
        <v>2.2999999999999998</v>
      </c>
      <c r="B10" s="84" t="s">
        <v>88</v>
      </c>
      <c r="C10" s="83">
        <v>0</v>
      </c>
    </row>
    <row r="11" spans="1:3" x14ac:dyDescent="0.2">
      <c r="A11" s="82">
        <v>2.4</v>
      </c>
      <c r="B11" s="84" t="s">
        <v>87</v>
      </c>
      <c r="C11" s="83">
        <v>0</v>
      </c>
    </row>
    <row r="12" spans="1:3" x14ac:dyDescent="0.2">
      <c r="A12" s="82">
        <v>2.5</v>
      </c>
      <c r="B12" s="84" t="s">
        <v>86</v>
      </c>
      <c r="C12" s="83">
        <v>0</v>
      </c>
    </row>
    <row r="13" spans="1:3" x14ac:dyDescent="0.2">
      <c r="A13" s="82">
        <v>2.6</v>
      </c>
      <c r="B13" s="84" t="s">
        <v>85</v>
      </c>
      <c r="C13" s="83">
        <v>0</v>
      </c>
    </row>
    <row r="14" spans="1:3" x14ac:dyDescent="0.2">
      <c r="A14" s="82">
        <v>2.7</v>
      </c>
      <c r="B14" s="84" t="s">
        <v>84</v>
      </c>
      <c r="C14" s="83">
        <v>0</v>
      </c>
    </row>
    <row r="15" spans="1:3" x14ac:dyDescent="0.2">
      <c r="A15" s="82">
        <v>2.8</v>
      </c>
      <c r="B15" s="84" t="s">
        <v>83</v>
      </c>
      <c r="C15" s="83">
        <v>0</v>
      </c>
    </row>
    <row r="16" spans="1:3" x14ac:dyDescent="0.2">
      <c r="A16" s="82">
        <v>2.9</v>
      </c>
      <c r="B16" s="84" t="s">
        <v>81</v>
      </c>
      <c r="C16" s="83">
        <v>0</v>
      </c>
    </row>
    <row r="17" spans="1:3" x14ac:dyDescent="0.2">
      <c r="A17" s="82" t="s">
        <v>432</v>
      </c>
      <c r="B17" s="84" t="s">
        <v>431</v>
      </c>
      <c r="C17" s="83">
        <v>0</v>
      </c>
    </row>
    <row r="18" spans="1:3" x14ac:dyDescent="0.2">
      <c r="A18" s="82" t="s">
        <v>430</v>
      </c>
      <c r="B18" s="84" t="s">
        <v>74</v>
      </c>
      <c r="C18" s="83">
        <v>0</v>
      </c>
    </row>
    <row r="19" spans="1:3" x14ac:dyDescent="0.2">
      <c r="A19" s="82" t="s">
        <v>429</v>
      </c>
      <c r="B19" s="84" t="s">
        <v>428</v>
      </c>
      <c r="C19" s="83">
        <v>0</v>
      </c>
    </row>
    <row r="20" spans="1:3" x14ac:dyDescent="0.2">
      <c r="A20" s="82" t="s">
        <v>427</v>
      </c>
      <c r="B20" s="84" t="s">
        <v>426</v>
      </c>
      <c r="C20" s="83">
        <v>0</v>
      </c>
    </row>
    <row r="21" spans="1:3" x14ac:dyDescent="0.2">
      <c r="A21" s="82" t="s">
        <v>425</v>
      </c>
      <c r="B21" s="84" t="s">
        <v>424</v>
      </c>
      <c r="C21" s="83">
        <v>0</v>
      </c>
    </row>
    <row r="22" spans="1:3" ht="15" x14ac:dyDescent="0.25">
      <c r="A22" s="91" t="s">
        <v>423</v>
      </c>
      <c r="B22" s="84" t="s">
        <v>422</v>
      </c>
      <c r="C22" s="83">
        <v>0</v>
      </c>
    </row>
    <row r="23" spans="1:3" x14ac:dyDescent="0.2">
      <c r="A23" s="82" t="s">
        <v>421</v>
      </c>
      <c r="B23" s="84" t="s">
        <v>420</v>
      </c>
      <c r="C23" s="83">
        <v>0</v>
      </c>
    </row>
    <row r="24" spans="1:3" x14ac:dyDescent="0.2">
      <c r="A24" s="82" t="s">
        <v>419</v>
      </c>
      <c r="B24" s="84" t="s">
        <v>418</v>
      </c>
      <c r="C24" s="83">
        <v>0</v>
      </c>
    </row>
    <row r="25" spans="1:3" x14ac:dyDescent="0.2">
      <c r="A25" s="82" t="s">
        <v>417</v>
      </c>
      <c r="B25" s="84" t="s">
        <v>416</v>
      </c>
      <c r="C25" s="83">
        <v>0</v>
      </c>
    </row>
    <row r="26" spans="1:3" x14ac:dyDescent="0.2">
      <c r="A26" s="82" t="s">
        <v>415</v>
      </c>
      <c r="B26" s="84" t="s">
        <v>414</v>
      </c>
      <c r="C26" s="83">
        <v>0</v>
      </c>
    </row>
    <row r="27" spans="1:3" x14ac:dyDescent="0.2">
      <c r="A27" s="82" t="s">
        <v>413</v>
      </c>
      <c r="B27" s="84" t="s">
        <v>412</v>
      </c>
      <c r="C27" s="83">
        <v>0</v>
      </c>
    </row>
    <row r="28" spans="1:3" x14ac:dyDescent="0.2">
      <c r="A28" s="82" t="s">
        <v>411</v>
      </c>
      <c r="B28" s="81" t="s">
        <v>410</v>
      </c>
      <c r="C28" s="83">
        <v>0</v>
      </c>
    </row>
    <row r="29" spans="1:3" x14ac:dyDescent="0.2">
      <c r="A29" s="90"/>
      <c r="B29" s="89"/>
      <c r="C29" s="88"/>
    </row>
    <row r="30" spans="1:3" x14ac:dyDescent="0.2">
      <c r="A30" s="87" t="s">
        <v>409</v>
      </c>
      <c r="B30" s="86"/>
      <c r="C30" s="85">
        <f>SUM(C31:C37)</f>
        <v>0</v>
      </c>
    </row>
    <row r="31" spans="1:3" x14ac:dyDescent="0.2">
      <c r="A31" s="82" t="s">
        <v>408</v>
      </c>
      <c r="B31" s="84" t="s">
        <v>179</v>
      </c>
      <c r="C31" s="83">
        <v>0</v>
      </c>
    </row>
    <row r="32" spans="1:3" x14ac:dyDescent="0.2">
      <c r="A32" s="82" t="s">
        <v>407</v>
      </c>
      <c r="B32" s="84" t="s">
        <v>170</v>
      </c>
      <c r="C32" s="83">
        <v>0</v>
      </c>
    </row>
    <row r="33" spans="1:4" x14ac:dyDescent="0.2">
      <c r="A33" s="82" t="s">
        <v>406</v>
      </c>
      <c r="B33" s="84" t="s">
        <v>167</v>
      </c>
      <c r="C33" s="83">
        <v>0</v>
      </c>
    </row>
    <row r="34" spans="1:4" x14ac:dyDescent="0.2">
      <c r="A34" s="82" t="s">
        <v>405</v>
      </c>
      <c r="B34" s="84" t="s">
        <v>404</v>
      </c>
      <c r="C34" s="83">
        <v>0</v>
      </c>
    </row>
    <row r="35" spans="1:4" x14ac:dyDescent="0.2">
      <c r="A35" s="82" t="s">
        <v>403</v>
      </c>
      <c r="B35" s="84" t="s">
        <v>402</v>
      </c>
      <c r="C35" s="83">
        <v>0</v>
      </c>
    </row>
    <row r="36" spans="1:4" x14ac:dyDescent="0.2">
      <c r="A36" s="82" t="s">
        <v>401</v>
      </c>
      <c r="B36" s="84" t="s">
        <v>159</v>
      </c>
      <c r="C36" s="83">
        <v>0</v>
      </c>
    </row>
    <row r="37" spans="1:4" x14ac:dyDescent="0.2">
      <c r="A37" s="82" t="s">
        <v>400</v>
      </c>
      <c r="B37" s="81" t="s">
        <v>399</v>
      </c>
      <c r="C37" s="80">
        <v>0</v>
      </c>
    </row>
    <row r="38" spans="1:4" x14ac:dyDescent="0.2">
      <c r="A38" s="79"/>
      <c r="B38" s="78"/>
      <c r="C38" s="77"/>
    </row>
    <row r="39" spans="1:4" x14ac:dyDescent="0.2">
      <c r="A39" s="76" t="s">
        <v>398</v>
      </c>
      <c r="B39" s="64"/>
      <c r="C39" s="42">
        <f>C5-C7+C30</f>
        <v>3044847.6</v>
      </c>
    </row>
    <row r="40" spans="1:4" x14ac:dyDescent="0.2">
      <c r="A40" s="5" t="s">
        <v>4</v>
      </c>
    </row>
    <row r="45" spans="1:4" x14ac:dyDescent="0.2">
      <c r="B45" s="4" t="s">
        <v>3</v>
      </c>
      <c r="C45" s="3" t="s">
        <v>2</v>
      </c>
      <c r="D45" s="3"/>
    </row>
    <row r="46" spans="1:4" x14ac:dyDescent="0.2">
      <c r="B46" s="4" t="s">
        <v>1</v>
      </c>
      <c r="C46" s="3" t="s">
        <v>0</v>
      </c>
      <c r="D46" s="3"/>
    </row>
  </sheetData>
  <mergeCells count="6">
    <mergeCell ref="C46:D46"/>
    <mergeCell ref="A1:C1"/>
    <mergeCell ref="A2:C2"/>
    <mergeCell ref="A3:C3"/>
    <mergeCell ref="A4:C4"/>
    <mergeCell ref="C45:D4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tabSelected="1" workbookViewId="0">
      <selection activeCell="B47" sqref="B4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16384" width="9.140625" style="31"/>
  </cols>
  <sheetData>
    <row r="1" spans="1:6" ht="18.95" customHeight="1" x14ac:dyDescent="0.2">
      <c r="A1" s="39" t="s">
        <v>146</v>
      </c>
      <c r="B1" s="108"/>
      <c r="C1" s="108"/>
      <c r="D1" s="108"/>
      <c r="E1" s="108"/>
      <c r="F1" s="108"/>
    </row>
    <row r="2" spans="1:6" ht="18.95" customHeight="1" x14ac:dyDescent="0.2">
      <c r="A2" s="39" t="s">
        <v>479</v>
      </c>
      <c r="B2" s="108"/>
      <c r="C2" s="108"/>
      <c r="D2" s="108"/>
      <c r="E2" s="108"/>
      <c r="F2" s="108"/>
    </row>
    <row r="3" spans="1:6" ht="18.95" customHeight="1" x14ac:dyDescent="0.2">
      <c r="A3" s="107" t="s">
        <v>142</v>
      </c>
      <c r="B3" s="106"/>
      <c r="C3" s="106"/>
      <c r="D3" s="106"/>
      <c r="E3" s="106"/>
      <c r="F3" s="106"/>
    </row>
    <row r="4" spans="1:6" x14ac:dyDescent="0.2">
      <c r="A4" s="36" t="s">
        <v>140</v>
      </c>
      <c r="B4" s="35"/>
      <c r="C4" s="35"/>
      <c r="D4" s="35"/>
      <c r="E4" s="35"/>
      <c r="F4" s="35"/>
    </row>
    <row r="5" spans="1:6" x14ac:dyDescent="0.2">
      <c r="A5" s="34" t="s">
        <v>15</v>
      </c>
      <c r="B5" s="34" t="s">
        <v>478</v>
      </c>
      <c r="C5" s="34" t="s">
        <v>366</v>
      </c>
      <c r="D5" s="34" t="s">
        <v>477</v>
      </c>
      <c r="E5" s="34" t="s">
        <v>476</v>
      </c>
      <c r="F5" s="34" t="s">
        <v>367</v>
      </c>
    </row>
    <row r="6" spans="1:6" s="104" customFormat="1" x14ac:dyDescent="0.2">
      <c r="A6" s="105">
        <v>7000</v>
      </c>
      <c r="B6" s="104" t="s">
        <v>475</v>
      </c>
    </row>
    <row r="7" spans="1:6" x14ac:dyDescent="0.2">
      <c r="A7" s="31">
        <v>7110</v>
      </c>
      <c r="B7" s="31" t="s">
        <v>474</v>
      </c>
      <c r="C7" s="32">
        <v>0</v>
      </c>
      <c r="D7" s="32">
        <v>0</v>
      </c>
      <c r="E7" s="32">
        <v>0</v>
      </c>
      <c r="F7" s="32">
        <f>C7+D7+E7</f>
        <v>0</v>
      </c>
    </row>
    <row r="8" spans="1:6" x14ac:dyDescent="0.2">
      <c r="A8" s="31">
        <v>7120</v>
      </c>
      <c r="B8" s="31" t="s">
        <v>473</v>
      </c>
      <c r="C8" s="32">
        <v>0</v>
      </c>
      <c r="D8" s="32">
        <v>0</v>
      </c>
      <c r="E8" s="32">
        <v>0</v>
      </c>
      <c r="F8" s="32">
        <f>C8+D8+E8</f>
        <v>0</v>
      </c>
    </row>
    <row r="9" spans="1:6" x14ac:dyDescent="0.2">
      <c r="A9" s="31">
        <v>7130</v>
      </c>
      <c r="B9" s="31" t="s">
        <v>472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6" x14ac:dyDescent="0.2">
      <c r="A10" s="31">
        <v>7140</v>
      </c>
      <c r="B10" s="31" t="s">
        <v>471</v>
      </c>
      <c r="C10" s="32">
        <v>0</v>
      </c>
      <c r="D10" s="32">
        <v>0</v>
      </c>
      <c r="E10" s="32">
        <v>0</v>
      </c>
      <c r="F10" s="32">
        <f>C10+D10+E10</f>
        <v>0</v>
      </c>
    </row>
    <row r="11" spans="1:6" x14ac:dyDescent="0.2">
      <c r="A11" s="31">
        <v>7150</v>
      </c>
      <c r="B11" s="31" t="s">
        <v>470</v>
      </c>
      <c r="C11" s="32">
        <v>0</v>
      </c>
      <c r="D11" s="32">
        <v>0</v>
      </c>
      <c r="E11" s="32">
        <v>0</v>
      </c>
      <c r="F11" s="32">
        <f>C11+D11+E11</f>
        <v>0</v>
      </c>
    </row>
    <row r="12" spans="1:6" x14ac:dyDescent="0.2">
      <c r="A12" s="31">
        <v>7160</v>
      </c>
      <c r="B12" s="31" t="s">
        <v>469</v>
      </c>
      <c r="C12" s="32">
        <v>0</v>
      </c>
      <c r="D12" s="32">
        <v>0</v>
      </c>
      <c r="E12" s="32">
        <v>0</v>
      </c>
      <c r="F12" s="32">
        <f>C12+D12+E12</f>
        <v>0</v>
      </c>
    </row>
    <row r="13" spans="1:6" x14ac:dyDescent="0.2">
      <c r="A13" s="31">
        <v>7210</v>
      </c>
      <c r="B13" s="31" t="s">
        <v>468</v>
      </c>
      <c r="C13" s="32">
        <v>0</v>
      </c>
      <c r="D13" s="32">
        <v>0</v>
      </c>
      <c r="E13" s="32">
        <v>0</v>
      </c>
      <c r="F13" s="32">
        <f>C13+D13+E13</f>
        <v>0</v>
      </c>
    </row>
    <row r="14" spans="1:6" x14ac:dyDescent="0.2">
      <c r="A14" s="31">
        <v>7220</v>
      </c>
      <c r="B14" s="31" t="s">
        <v>467</v>
      </c>
      <c r="C14" s="32">
        <v>0</v>
      </c>
      <c r="D14" s="32">
        <v>0</v>
      </c>
      <c r="E14" s="32">
        <v>0</v>
      </c>
      <c r="F14" s="32">
        <f>C14+D14+E14</f>
        <v>0</v>
      </c>
    </row>
    <row r="15" spans="1:6" x14ac:dyDescent="0.2">
      <c r="A15" s="31">
        <v>7230</v>
      </c>
      <c r="B15" s="31" t="s">
        <v>466</v>
      </c>
      <c r="C15" s="32">
        <v>0</v>
      </c>
      <c r="D15" s="32">
        <v>0</v>
      </c>
      <c r="E15" s="32">
        <v>0</v>
      </c>
      <c r="F15" s="32">
        <f>C15+D15+E15</f>
        <v>0</v>
      </c>
    </row>
    <row r="16" spans="1:6" x14ac:dyDescent="0.2">
      <c r="A16" s="31">
        <v>7240</v>
      </c>
      <c r="B16" s="31" t="s">
        <v>465</v>
      </c>
      <c r="C16" s="32">
        <v>0</v>
      </c>
      <c r="D16" s="32">
        <v>0</v>
      </c>
      <c r="E16" s="32">
        <v>0</v>
      </c>
      <c r="F16" s="32">
        <f>C16+D16+E16</f>
        <v>0</v>
      </c>
    </row>
    <row r="17" spans="1:6" x14ac:dyDescent="0.2">
      <c r="A17" s="31">
        <v>7250</v>
      </c>
      <c r="B17" s="31" t="s">
        <v>464</v>
      </c>
      <c r="C17" s="32">
        <v>0</v>
      </c>
      <c r="D17" s="32">
        <v>0</v>
      </c>
      <c r="E17" s="32">
        <v>0</v>
      </c>
      <c r="F17" s="32">
        <f>C17+D17+E17</f>
        <v>0</v>
      </c>
    </row>
    <row r="18" spans="1:6" x14ac:dyDescent="0.2">
      <c r="A18" s="31">
        <v>7260</v>
      </c>
      <c r="B18" s="31" t="s">
        <v>463</v>
      </c>
      <c r="C18" s="32">
        <v>0</v>
      </c>
      <c r="D18" s="32">
        <v>0</v>
      </c>
      <c r="E18" s="32">
        <v>0</v>
      </c>
      <c r="F18" s="32">
        <f>C18+D18+E18</f>
        <v>0</v>
      </c>
    </row>
    <row r="19" spans="1:6" x14ac:dyDescent="0.2">
      <c r="A19" s="31">
        <v>7310</v>
      </c>
      <c r="B19" s="31" t="s">
        <v>462</v>
      </c>
      <c r="C19" s="32">
        <v>0</v>
      </c>
      <c r="D19" s="32">
        <v>0</v>
      </c>
      <c r="E19" s="32">
        <v>0</v>
      </c>
      <c r="F19" s="32">
        <f>C19+D19+E19</f>
        <v>0</v>
      </c>
    </row>
    <row r="20" spans="1:6" x14ac:dyDescent="0.2">
      <c r="A20" s="31">
        <v>7320</v>
      </c>
      <c r="B20" s="31" t="s">
        <v>461</v>
      </c>
      <c r="C20" s="32">
        <v>0</v>
      </c>
      <c r="D20" s="32">
        <v>0</v>
      </c>
      <c r="E20" s="32">
        <v>0</v>
      </c>
      <c r="F20" s="32">
        <f>C20+D20+E20</f>
        <v>0</v>
      </c>
    </row>
    <row r="21" spans="1:6" x14ac:dyDescent="0.2">
      <c r="A21" s="31">
        <v>7330</v>
      </c>
      <c r="B21" s="31" t="s">
        <v>460</v>
      </c>
      <c r="C21" s="32">
        <v>0</v>
      </c>
      <c r="D21" s="32">
        <v>0</v>
      </c>
      <c r="E21" s="32">
        <v>0</v>
      </c>
      <c r="F21" s="32">
        <f>C21+D21+E21</f>
        <v>0</v>
      </c>
    </row>
    <row r="22" spans="1:6" x14ac:dyDescent="0.2">
      <c r="A22" s="31">
        <v>7340</v>
      </c>
      <c r="B22" s="31" t="s">
        <v>459</v>
      </c>
      <c r="C22" s="32">
        <v>0</v>
      </c>
      <c r="D22" s="32">
        <v>0</v>
      </c>
      <c r="E22" s="32">
        <v>0</v>
      </c>
      <c r="F22" s="32">
        <f>C22+D22+E22</f>
        <v>0</v>
      </c>
    </row>
    <row r="23" spans="1:6" x14ac:dyDescent="0.2">
      <c r="A23" s="31">
        <v>7350</v>
      </c>
      <c r="B23" s="31" t="s">
        <v>458</v>
      </c>
      <c r="C23" s="32">
        <v>0</v>
      </c>
      <c r="D23" s="32">
        <v>0</v>
      </c>
      <c r="E23" s="32">
        <v>0</v>
      </c>
      <c r="F23" s="32">
        <f>C23+D23+E23</f>
        <v>0</v>
      </c>
    </row>
    <row r="24" spans="1:6" x14ac:dyDescent="0.2">
      <c r="A24" s="31">
        <v>7360</v>
      </c>
      <c r="B24" s="31" t="s">
        <v>457</v>
      </c>
      <c r="C24" s="32">
        <v>0</v>
      </c>
      <c r="D24" s="32">
        <v>0</v>
      </c>
      <c r="E24" s="32">
        <v>0</v>
      </c>
      <c r="F24" s="32">
        <f>C24+D24+E24</f>
        <v>0</v>
      </c>
    </row>
    <row r="25" spans="1:6" x14ac:dyDescent="0.2">
      <c r="A25" s="31">
        <v>7410</v>
      </c>
      <c r="B25" s="31" t="s">
        <v>456</v>
      </c>
      <c r="C25" s="32">
        <v>0</v>
      </c>
      <c r="D25" s="32">
        <v>0</v>
      </c>
      <c r="E25" s="32">
        <v>0</v>
      </c>
      <c r="F25" s="32">
        <f>C25+D25+E25</f>
        <v>0</v>
      </c>
    </row>
    <row r="26" spans="1:6" x14ac:dyDescent="0.2">
      <c r="A26" s="31">
        <v>7420</v>
      </c>
      <c r="B26" s="31" t="s">
        <v>455</v>
      </c>
      <c r="C26" s="32">
        <v>0</v>
      </c>
      <c r="D26" s="32">
        <v>0</v>
      </c>
      <c r="E26" s="32">
        <v>0</v>
      </c>
      <c r="F26" s="32">
        <f>C26+D26+E26</f>
        <v>0</v>
      </c>
    </row>
    <row r="27" spans="1:6" x14ac:dyDescent="0.2">
      <c r="A27" s="31">
        <v>7510</v>
      </c>
      <c r="B27" s="31" t="s">
        <v>454</v>
      </c>
      <c r="C27" s="32">
        <v>0</v>
      </c>
      <c r="D27" s="32">
        <v>0</v>
      </c>
      <c r="E27" s="32">
        <v>0</v>
      </c>
      <c r="F27" s="32">
        <f>C27+D27+E27</f>
        <v>0</v>
      </c>
    </row>
    <row r="28" spans="1:6" x14ac:dyDescent="0.2">
      <c r="A28" s="31">
        <v>7520</v>
      </c>
      <c r="B28" s="31" t="s">
        <v>453</v>
      </c>
      <c r="C28" s="32">
        <v>0</v>
      </c>
      <c r="D28" s="32">
        <v>0</v>
      </c>
      <c r="E28" s="32">
        <v>0</v>
      </c>
      <c r="F28" s="32">
        <f>C28+D28+E28</f>
        <v>0</v>
      </c>
    </row>
    <row r="29" spans="1:6" x14ac:dyDescent="0.2">
      <c r="A29" s="31">
        <v>7610</v>
      </c>
      <c r="B29" s="31" t="s">
        <v>452</v>
      </c>
      <c r="C29" s="32">
        <v>0</v>
      </c>
      <c r="D29" s="32">
        <v>0</v>
      </c>
      <c r="E29" s="32">
        <v>0</v>
      </c>
      <c r="F29" s="32">
        <f>C29+D29+E29</f>
        <v>0</v>
      </c>
    </row>
    <row r="30" spans="1:6" x14ac:dyDescent="0.2">
      <c r="A30" s="31">
        <v>7620</v>
      </c>
      <c r="B30" s="31" t="s">
        <v>451</v>
      </c>
      <c r="C30" s="32">
        <v>0</v>
      </c>
      <c r="D30" s="32">
        <v>0</v>
      </c>
      <c r="E30" s="32">
        <v>0</v>
      </c>
      <c r="F30" s="32">
        <f>C30+D30+E30</f>
        <v>0</v>
      </c>
    </row>
    <row r="31" spans="1:6" x14ac:dyDescent="0.2">
      <c r="A31" s="31">
        <v>7630</v>
      </c>
      <c r="B31" s="31" t="s">
        <v>450</v>
      </c>
      <c r="C31" s="32">
        <v>0</v>
      </c>
      <c r="D31" s="32">
        <v>0</v>
      </c>
      <c r="E31" s="32">
        <v>0</v>
      </c>
      <c r="F31" s="32">
        <f>C31+D31+E31</f>
        <v>0</v>
      </c>
    </row>
    <row r="32" spans="1:6" x14ac:dyDescent="0.2">
      <c r="A32" s="31">
        <v>7640</v>
      </c>
      <c r="B32" s="31" t="s">
        <v>449</v>
      </c>
      <c r="C32" s="32">
        <v>0</v>
      </c>
      <c r="D32" s="32">
        <v>0</v>
      </c>
      <c r="E32" s="32">
        <v>0</v>
      </c>
      <c r="F32" s="32">
        <f>C32+D32+E32</f>
        <v>0</v>
      </c>
    </row>
    <row r="33" spans="1:6" s="104" customFormat="1" x14ac:dyDescent="0.2">
      <c r="A33" s="105">
        <v>8000</v>
      </c>
      <c r="B33" s="104" t="s">
        <v>448</v>
      </c>
    </row>
    <row r="34" spans="1:6" x14ac:dyDescent="0.2">
      <c r="A34" s="31">
        <v>8110</v>
      </c>
      <c r="B34" s="31" t="s">
        <v>447</v>
      </c>
      <c r="C34" s="32">
        <v>0</v>
      </c>
      <c r="D34" s="32">
        <v>0</v>
      </c>
      <c r="E34" s="32">
        <v>0</v>
      </c>
      <c r="F34" s="32">
        <f>C34+D34+E34</f>
        <v>0</v>
      </c>
    </row>
    <row r="35" spans="1:6" x14ac:dyDescent="0.2">
      <c r="A35" s="31">
        <v>8120</v>
      </c>
      <c r="B35" s="31" t="s">
        <v>446</v>
      </c>
      <c r="C35" s="32">
        <v>0</v>
      </c>
      <c r="D35" s="32">
        <v>0</v>
      </c>
      <c r="E35" s="32">
        <v>0</v>
      </c>
      <c r="F35" s="32">
        <f>C35+D35+E35</f>
        <v>0</v>
      </c>
    </row>
    <row r="36" spans="1:6" x14ac:dyDescent="0.2">
      <c r="A36" s="31">
        <v>8130</v>
      </c>
      <c r="B36" s="31" t="s">
        <v>445</v>
      </c>
      <c r="C36" s="32">
        <v>0</v>
      </c>
      <c r="D36" s="32">
        <v>0</v>
      </c>
      <c r="E36" s="32">
        <v>0</v>
      </c>
      <c r="F36" s="32">
        <f>C36+D36+E36</f>
        <v>0</v>
      </c>
    </row>
    <row r="37" spans="1:6" x14ac:dyDescent="0.2">
      <c r="A37" s="31">
        <v>8140</v>
      </c>
      <c r="B37" s="31" t="s">
        <v>444</v>
      </c>
      <c r="C37" s="32">
        <v>0</v>
      </c>
      <c r="D37" s="32">
        <v>0</v>
      </c>
      <c r="E37" s="32">
        <v>0</v>
      </c>
      <c r="F37" s="32">
        <f>C37+D37+E37</f>
        <v>0</v>
      </c>
    </row>
    <row r="38" spans="1:6" x14ac:dyDescent="0.2">
      <c r="A38" s="31">
        <v>8150</v>
      </c>
      <c r="B38" s="31" t="s">
        <v>443</v>
      </c>
      <c r="C38" s="32">
        <v>0</v>
      </c>
      <c r="D38" s="32">
        <v>0</v>
      </c>
      <c r="E38" s="32">
        <v>0</v>
      </c>
      <c r="F38" s="32">
        <f>C38+D38+E38</f>
        <v>0</v>
      </c>
    </row>
    <row r="39" spans="1:6" x14ac:dyDescent="0.2">
      <c r="A39" s="31">
        <v>8210</v>
      </c>
      <c r="B39" s="31" t="s">
        <v>442</v>
      </c>
      <c r="C39" s="32">
        <v>0</v>
      </c>
      <c r="D39" s="32">
        <v>0</v>
      </c>
      <c r="E39" s="32">
        <v>0</v>
      </c>
      <c r="F39" s="32">
        <f>C39+D39+E39</f>
        <v>0</v>
      </c>
    </row>
    <row r="40" spans="1:6" x14ac:dyDescent="0.2">
      <c r="A40" s="31">
        <v>8220</v>
      </c>
      <c r="B40" s="31" t="s">
        <v>441</v>
      </c>
      <c r="C40" s="32">
        <v>0</v>
      </c>
      <c r="D40" s="32">
        <v>0</v>
      </c>
      <c r="E40" s="32">
        <v>0</v>
      </c>
      <c r="F40" s="32">
        <f>C40+D40+E40</f>
        <v>0</v>
      </c>
    </row>
    <row r="41" spans="1:6" x14ac:dyDescent="0.2">
      <c r="A41" s="31">
        <v>8230</v>
      </c>
      <c r="B41" s="31" t="s">
        <v>440</v>
      </c>
      <c r="C41" s="32">
        <v>0</v>
      </c>
      <c r="D41" s="32">
        <v>0</v>
      </c>
      <c r="E41" s="32">
        <v>0</v>
      </c>
      <c r="F41" s="32">
        <f>C41+D41+E41</f>
        <v>0</v>
      </c>
    </row>
    <row r="42" spans="1:6" x14ac:dyDescent="0.2">
      <c r="A42" s="31">
        <v>8240</v>
      </c>
      <c r="B42" s="31" t="s">
        <v>439</v>
      </c>
      <c r="C42" s="32">
        <v>0</v>
      </c>
      <c r="D42" s="32">
        <v>0</v>
      </c>
      <c r="E42" s="32">
        <v>0</v>
      </c>
      <c r="F42" s="32">
        <f>C42+D42+E42</f>
        <v>0</v>
      </c>
    </row>
    <row r="43" spans="1:6" x14ac:dyDescent="0.2">
      <c r="A43" s="31">
        <v>8250</v>
      </c>
      <c r="B43" s="31" t="s">
        <v>438</v>
      </c>
      <c r="C43" s="32">
        <v>0</v>
      </c>
      <c r="D43" s="32">
        <v>0</v>
      </c>
      <c r="E43" s="32">
        <v>0</v>
      </c>
      <c r="F43" s="32">
        <f>C43+D43+E43</f>
        <v>0</v>
      </c>
    </row>
    <row r="44" spans="1:6" x14ac:dyDescent="0.2">
      <c r="A44" s="31">
        <v>8260</v>
      </c>
      <c r="B44" s="31" t="s">
        <v>437</v>
      </c>
      <c r="C44" s="32">
        <v>0</v>
      </c>
      <c r="D44" s="32">
        <v>0</v>
      </c>
      <c r="E44" s="32">
        <v>0</v>
      </c>
      <c r="F44" s="32">
        <f>C44+D44+E44</f>
        <v>0</v>
      </c>
    </row>
    <row r="45" spans="1:6" x14ac:dyDescent="0.2">
      <c r="A45" s="31">
        <v>8270</v>
      </c>
      <c r="B45" s="31" t="s">
        <v>436</v>
      </c>
      <c r="C45" s="32">
        <v>0</v>
      </c>
      <c r="D45" s="32">
        <v>0</v>
      </c>
      <c r="E45" s="32">
        <v>0</v>
      </c>
      <c r="F45" s="32">
        <f>C45+D45+E45</f>
        <v>0</v>
      </c>
    </row>
    <row r="46" spans="1:6" x14ac:dyDescent="0.2">
      <c r="A46" s="5" t="s">
        <v>4</v>
      </c>
    </row>
    <row r="54" spans="2:5" x14ac:dyDescent="0.2">
      <c r="B54" s="4" t="s">
        <v>3</v>
      </c>
      <c r="D54" s="3" t="s">
        <v>2</v>
      </c>
      <c r="E54" s="3"/>
    </row>
    <row r="55" spans="2:5" x14ac:dyDescent="0.2">
      <c r="B55" s="4" t="s">
        <v>1</v>
      </c>
      <c r="D55" s="3" t="s">
        <v>0</v>
      </c>
      <c r="E55" s="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4:E54"/>
    <mergeCell ref="D55:E5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ESF(2)</vt:lpstr>
      <vt:lpstr>ACT</vt:lpstr>
      <vt:lpstr>VHP</vt:lpstr>
      <vt:lpstr>EFE(2)</vt:lpstr>
      <vt:lpstr>Conciliacion_Ig</vt:lpstr>
      <vt:lpstr>Conciliacion_Eg</vt:lpstr>
      <vt:lpstr>Memoria</vt:lpstr>
      <vt:lpstr>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2020-04-22T14:54:33Z</dcterms:created>
  <dcterms:modified xsi:type="dcterms:W3CDTF">2020-04-22T15:08:44Z</dcterms:modified>
</cp:coreProperties>
</file>